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ingled\Documents\Canoe Sprint Ireland\Domestic Regattas\CSI Sprint Champs 2015\Results\"/>
    </mc:Choice>
  </mc:AlternateContent>
  <bookViews>
    <workbookView xWindow="0" yWindow="0" windowWidth="20490" windowHeight="7155" activeTab="1"/>
  </bookViews>
  <sheets>
    <sheet name="Guppies Results" sheetId="2" r:id="rId1"/>
    <sheet name="500m Results K2" sheetId="1" r:id="rId2"/>
    <sheet name="Sheet3" sheetId="3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8" i="1" l="1"/>
  <c r="B42" i="1"/>
  <c r="B21" i="1"/>
  <c r="B44" i="2"/>
  <c r="B43" i="2"/>
  <c r="B41" i="2"/>
  <c r="B40" i="2"/>
  <c r="B38" i="2"/>
  <c r="B42" i="2"/>
  <c r="B39" i="2"/>
  <c r="F9" i="1"/>
  <c r="B36" i="1"/>
  <c r="B73" i="1"/>
  <c r="B70" i="1"/>
  <c r="B72" i="1"/>
  <c r="B67" i="1"/>
  <c r="B71" i="1"/>
  <c r="B69" i="1"/>
  <c r="B66" i="1"/>
  <c r="B65" i="1"/>
  <c r="B60" i="1"/>
  <c r="B47" i="1"/>
  <c r="B46" i="1"/>
  <c r="B43" i="1"/>
  <c r="B45" i="1"/>
  <c r="B40" i="1"/>
  <c r="B41" i="1"/>
  <c r="B61" i="1"/>
  <c r="B35" i="1"/>
  <c r="B34" i="1"/>
  <c r="B59" i="1" s="1"/>
  <c r="B22" i="1"/>
  <c r="B19" i="1"/>
  <c r="B15" i="1"/>
  <c r="B20" i="1"/>
  <c r="B16" i="1"/>
  <c r="B18" i="1"/>
  <c r="F39" i="2" l="1"/>
  <c r="F35" i="1"/>
  <c r="F60" i="1" s="1"/>
  <c r="F65" i="1"/>
  <c r="F73" i="1"/>
</calcChain>
</file>

<file path=xl/sharedStrings.xml><?xml version="1.0" encoding="utf-8"?>
<sst xmlns="http://schemas.openxmlformats.org/spreadsheetml/2006/main" count="227" uniqueCount="121">
  <si>
    <t>Race No.</t>
  </si>
  <si>
    <t>Event</t>
  </si>
  <si>
    <t>Senior Men</t>
  </si>
  <si>
    <t>Mixed K2</t>
  </si>
  <si>
    <t>Class</t>
  </si>
  <si>
    <t>K2 500m</t>
  </si>
  <si>
    <t>Race</t>
  </si>
  <si>
    <t>TIME</t>
  </si>
  <si>
    <t>Rank</t>
  </si>
  <si>
    <t xml:space="preserve"> Class</t>
  </si>
  <si>
    <t>Lane</t>
  </si>
  <si>
    <t>Comp Name</t>
  </si>
  <si>
    <t>Club</t>
  </si>
  <si>
    <t>Time</t>
  </si>
  <si>
    <t xml:space="preserve">John Gallagher &amp; Eoghan Parsons </t>
  </si>
  <si>
    <t>GKC</t>
  </si>
  <si>
    <t>Simeon English &amp; Sean McCarthy</t>
  </si>
  <si>
    <t>SLCC/Bishop's Stortford</t>
  </si>
  <si>
    <t>Peter Egan &amp; Jack O'Hagan</t>
  </si>
  <si>
    <t>SLCC</t>
  </si>
  <si>
    <t>DONNACHA BRENNAN &amp; Dave McCormack</t>
  </si>
  <si>
    <t>TPCC</t>
  </si>
  <si>
    <t>Jonathan  Simmons &amp; Jenny egan</t>
  </si>
  <si>
    <t xml:space="preserve">Caoimhin Cróc &amp; Fiachra Devenney </t>
  </si>
  <si>
    <t>Junior U18 Boys</t>
  </si>
  <si>
    <t>Junior U15 Boys</t>
  </si>
  <si>
    <t>EAMON FORRISTAL &amp; BRENDAN FITZPATRICK</t>
  </si>
  <si>
    <t>Brian O'Neill &amp; Mark slattery</t>
  </si>
  <si>
    <t>Ryan  O'Connor &amp; Craig cummins</t>
  </si>
  <si>
    <t xml:space="preserve">Cormac Slattery &amp; Ronan Slattery </t>
  </si>
  <si>
    <t>Aaron Thorpe &amp; Ronan Foley</t>
  </si>
  <si>
    <t>KCC</t>
  </si>
  <si>
    <t>Robert Hetherington &amp; Shane Durkin</t>
  </si>
  <si>
    <t>CPCC</t>
  </si>
  <si>
    <t>TOMMY CAROLAN &amp; SENAN FORRISTAL</t>
  </si>
  <si>
    <t>Senior Women</t>
  </si>
  <si>
    <t>Junior U15 Girls</t>
  </si>
  <si>
    <t>Junior U18 Girls</t>
  </si>
  <si>
    <t>CAIT BRODERICK &amp; ANNA CAAS</t>
  </si>
  <si>
    <t xml:space="preserve">Ruth  Dillion  &amp; Aoibhin O Brion </t>
  </si>
  <si>
    <t>Anja Bunzel &amp; Michelle O'Herlihy</t>
  </si>
  <si>
    <t>WWKC</t>
  </si>
  <si>
    <t>Kate McCarthy &amp; Tori Keogh</t>
  </si>
  <si>
    <t>LAOISE WOODS &amp; CAOIMHE WOODS</t>
  </si>
  <si>
    <t>Ashley Fleming  &amp; Sarah Dillon</t>
  </si>
  <si>
    <t>Barry Watkins &amp; Tom Brennan</t>
  </si>
  <si>
    <t>1.41.2</t>
  </si>
  <si>
    <t>1.45.3</t>
  </si>
  <si>
    <t>1.46.2</t>
  </si>
  <si>
    <t>2.11.5</t>
  </si>
  <si>
    <t>1.57.2</t>
  </si>
  <si>
    <t>2.07.9</t>
  </si>
  <si>
    <t>1.49.1</t>
  </si>
  <si>
    <t>2.02.7</t>
  </si>
  <si>
    <t>1.49.05</t>
  </si>
  <si>
    <t>1.50.16</t>
  </si>
  <si>
    <t>1.58.74</t>
  </si>
  <si>
    <t>2.16.30</t>
  </si>
  <si>
    <t>2.08.90</t>
  </si>
  <si>
    <t>2.26.50</t>
  </si>
  <si>
    <t>2.35.71</t>
  </si>
  <si>
    <t>2.56.20</t>
  </si>
  <si>
    <t>2.15.33</t>
  </si>
  <si>
    <t>2.31.1</t>
  </si>
  <si>
    <t>2.58.8</t>
  </si>
  <si>
    <t>2.22.7</t>
  </si>
  <si>
    <t>2.30.8</t>
  </si>
  <si>
    <t>3.02.9</t>
  </si>
  <si>
    <t>2.43.1</t>
  </si>
  <si>
    <t>Guppie U14 Boys</t>
  </si>
  <si>
    <t>Guppie U14 Girls</t>
  </si>
  <si>
    <t>K1 500m</t>
  </si>
  <si>
    <t>Parsons</t>
  </si>
  <si>
    <t>Timo</t>
  </si>
  <si>
    <t>2.59.1</t>
  </si>
  <si>
    <t>3.14.6</t>
  </si>
  <si>
    <t>2.58.1</t>
  </si>
  <si>
    <t>3.06.2</t>
  </si>
  <si>
    <t>3.07.7</t>
  </si>
  <si>
    <t>3.13.5</t>
  </si>
  <si>
    <t>3.15.3</t>
  </si>
  <si>
    <t>Guppie U12 Boys</t>
  </si>
  <si>
    <t>Jamie</t>
  </si>
  <si>
    <t>Hogg</t>
  </si>
  <si>
    <t>Erne</t>
  </si>
  <si>
    <t>Final</t>
  </si>
  <si>
    <t>Dillion</t>
  </si>
  <si>
    <t>Sarah</t>
  </si>
  <si>
    <t>Ruth</t>
  </si>
  <si>
    <t>K1 200m</t>
  </si>
  <si>
    <t>FORRISTAL</t>
  </si>
  <si>
    <t>SENAN</t>
  </si>
  <si>
    <t>TTPC</t>
  </si>
  <si>
    <t>ANNA</t>
  </si>
  <si>
    <t>LAOISE</t>
  </si>
  <si>
    <t>CAOIMHE</t>
  </si>
  <si>
    <t>WOODS</t>
  </si>
  <si>
    <t>1.10.2</t>
  </si>
  <si>
    <t>O'NEILL</t>
  </si>
  <si>
    <t>1.05.2</t>
  </si>
  <si>
    <t>1.17.7</t>
  </si>
  <si>
    <t>1.16.8</t>
  </si>
  <si>
    <t>1.04.0</t>
  </si>
  <si>
    <t>1.07.8</t>
  </si>
  <si>
    <t>1.12.9</t>
  </si>
  <si>
    <t>1.15.3</t>
  </si>
  <si>
    <t>1.36.1</t>
  </si>
  <si>
    <t xml:space="preserve">Iomhar Mac Giolla Phádraig &amp; Adam Strevens </t>
  </si>
  <si>
    <t>CASS</t>
  </si>
  <si>
    <t>Dara Parsons &amp; Nils Parsons</t>
  </si>
  <si>
    <t>FINAL</t>
  </si>
  <si>
    <t>Joe Brown &amp; Matthew Byrne</t>
  </si>
  <si>
    <t>KCC/SLCC</t>
  </si>
  <si>
    <t>1st J18</t>
  </si>
  <si>
    <t>2nd J18</t>
  </si>
  <si>
    <t>3rd J18</t>
  </si>
  <si>
    <t>1st J15</t>
  </si>
  <si>
    <t>2nd J15</t>
  </si>
  <si>
    <t>3rd J15</t>
  </si>
  <si>
    <t>4th J15</t>
  </si>
  <si>
    <t>5th J15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</si>
</sst>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5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164" fontId="1" fillId="2" borderId="0" xfId="0" applyNumberFormat="1" applyFont="1" applyFill="1" applyBorder="1"/>
    <xf numFmtId="0" fontId="0" fillId="2" borderId="0" xfId="0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21" fontId="0" fillId="0" borderId="0" xfId="0" applyNumberFormat="1"/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0" fontId="0" fillId="2" borderId="9" xfId="0" applyFill="1" applyBorder="1" applyAlignment="1">
      <alignment horizontal="right"/>
    </xf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4" fontId="3" fillId="2" borderId="10" xfId="0" applyNumberFormat="1" applyFont="1" applyFill="1" applyBorder="1" applyAlignment="1">
      <alignment horizontal="center"/>
    </xf>
    <xf numFmtId="0" fontId="4" fillId="0" borderId="0" xfId="0" applyFont="1"/>
    <xf numFmtId="0" fontId="0" fillId="2" borderId="11" xfId="0" applyFill="1" applyBorder="1" applyAlignment="1">
      <alignment horizontal="center"/>
    </xf>
    <xf numFmtId="0" fontId="0" fillId="2" borderId="11" xfId="0" applyFill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4" fontId="0" fillId="2" borderId="11" xfId="0" applyNumberForma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1" xfId="0" applyFont="1" applyFill="1" applyBorder="1"/>
    <xf numFmtId="0" fontId="0" fillId="2" borderId="11" xfId="0" applyFill="1" applyBorder="1" applyAlignment="1">
      <alignment horizontal="left"/>
    </xf>
    <xf numFmtId="164" fontId="0" fillId="0" borderId="11" xfId="0" applyNumberFormat="1" applyBorder="1" applyAlignment="1">
      <alignment horizontal="center"/>
    </xf>
    <xf numFmtId="0" fontId="0" fillId="0" borderId="11" xfId="0" applyBorder="1"/>
    <xf numFmtId="0" fontId="1" fillId="2" borderId="12" xfId="0" applyFont="1" applyFill="1" applyBorder="1" applyAlignment="1">
      <alignment horizontal="center"/>
    </xf>
    <xf numFmtId="0" fontId="1" fillId="2" borderId="12" xfId="0" applyFont="1" applyFill="1" applyBorder="1"/>
    <xf numFmtId="0" fontId="0" fillId="2" borderId="12" xfId="0" applyFill="1" applyBorder="1"/>
    <xf numFmtId="0" fontId="0" fillId="2" borderId="8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2" xfId="0" applyFill="1" applyBorder="1" applyAlignment="1">
      <alignment horizontal="left"/>
    </xf>
    <xf numFmtId="164" fontId="0" fillId="2" borderId="12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5" xfId="0" applyBorder="1"/>
    <xf numFmtId="0" fontId="3" fillId="2" borderId="10" xfId="0" applyFont="1" applyFill="1" applyBorder="1" applyAlignment="1">
      <alignment horizontal="right"/>
    </xf>
    <xf numFmtId="0" fontId="0" fillId="2" borderId="11" xfId="0" applyFill="1" applyBorder="1" applyAlignment="1">
      <alignment horizontal="right"/>
    </xf>
    <xf numFmtId="164" fontId="0" fillId="0" borderId="0" xfId="0" applyNumberFormat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/>
    <xf numFmtId="0" fontId="0" fillId="2" borderId="10" xfId="0" applyFill="1" applyBorder="1"/>
    <xf numFmtId="0" fontId="0" fillId="0" borderId="10" xfId="0" applyBorder="1"/>
    <xf numFmtId="164" fontId="0" fillId="2" borderId="10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12" xfId="0" applyBorder="1"/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/>
    <xf numFmtId="0" fontId="0" fillId="2" borderId="7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7" xfId="0" applyFill="1" applyBorder="1" applyAlignment="1">
      <alignment horizontal="left"/>
    </xf>
    <xf numFmtId="164" fontId="0" fillId="2" borderId="7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314326</xdr:colOff>
      <xdr:row>0</xdr:row>
      <xdr:rowOff>179070</xdr:rowOff>
    </xdr:from>
    <xdr:to>
      <xdr:col>5</xdr:col>
      <xdr:colOff>371476</xdr:colOff>
      <xdr:row>5</xdr:row>
      <xdr:rowOff>58420</xdr:rowOff>
    </xdr:to>
    <xdr:sp macro="" textlink="">
      <xdr:nvSpPr>
        <xdr:cNvPr id="14" name="TextBox 8"/>
        <xdr:cNvSpPr txBox="1">
          <a:spLocks noChangeArrowheads="1"/>
        </xdr:cNvSpPr>
      </xdr:nvSpPr>
      <xdr:spPr bwMode="auto">
        <a:xfrm>
          <a:off x="2657476" y="5284470"/>
          <a:ext cx="3409950" cy="87947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/>
          <a:r>
            <a:rPr lang="en-IE" sz="1100" b="0" i="0">
              <a:effectLst/>
              <a:latin typeface="+mn-lt"/>
              <a:ea typeface="+mn-ea"/>
              <a:cs typeface="+mn-cs"/>
            </a:rPr>
            <a:t>Canoe Sprint Ireland &amp; CANI </a:t>
          </a:r>
          <a:endParaRPr lang="en-IE">
            <a:effectLst/>
          </a:endParaRPr>
        </a:p>
        <a:p>
          <a:pPr algn="ctr" rtl="0"/>
          <a:r>
            <a:rPr lang="en-IE" sz="1100" b="0" i="0">
              <a:effectLst/>
              <a:latin typeface="+mn-lt"/>
              <a:ea typeface="+mn-ea"/>
              <a:cs typeface="+mn-cs"/>
            </a:rPr>
            <a:t>All</a:t>
          </a:r>
          <a:r>
            <a:rPr lang="en-IE" sz="1100" b="0" i="0" baseline="0">
              <a:effectLst/>
              <a:latin typeface="+mn-lt"/>
              <a:ea typeface="+mn-ea"/>
              <a:cs typeface="+mn-cs"/>
            </a:rPr>
            <a:t> Ireland Championships </a:t>
          </a:r>
          <a:r>
            <a:rPr lang="en-IE" sz="1100" b="0" i="0">
              <a:effectLst/>
              <a:latin typeface="+mn-lt"/>
              <a:ea typeface="+mn-ea"/>
              <a:cs typeface="+mn-cs"/>
            </a:rPr>
            <a:t>- 29/08/15</a:t>
          </a:r>
        </a:p>
        <a:p>
          <a:pPr algn="ctr" rtl="0"/>
          <a:r>
            <a:rPr lang="en-IE" sz="1100" b="0" i="0">
              <a:effectLst/>
              <a:latin typeface="+mn-lt"/>
              <a:ea typeface="+mn-ea"/>
              <a:cs typeface="+mn-cs"/>
            </a:rPr>
            <a:t>Lough Rinn Regatta Centre</a:t>
          </a:r>
          <a:endParaRPr lang="en-IE" sz="1100" b="0" i="0" strike="noStrike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r>
            <a:rPr lang="en-IE" sz="1400" b="1" i="0" strike="noStrike">
              <a:solidFill>
                <a:srgbClr val="000000"/>
              </a:solidFill>
              <a:latin typeface="Calibri"/>
            </a:rPr>
            <a:t>Results</a:t>
          </a:r>
        </a:p>
      </xdr:txBody>
    </xdr:sp>
    <xdr:clientData/>
  </xdr:twoCellAnchor>
  <xdr:twoCellAnchor>
    <xdr:from>
      <xdr:col>0</xdr:col>
      <xdr:colOff>47625</xdr:colOff>
      <xdr:row>0</xdr:row>
      <xdr:rowOff>190500</xdr:rowOff>
    </xdr:from>
    <xdr:to>
      <xdr:col>1</xdr:col>
      <xdr:colOff>409575</xdr:colOff>
      <xdr:row>5</xdr:row>
      <xdr:rowOff>38100</xdr:rowOff>
    </xdr:to>
    <xdr:pic>
      <xdr:nvPicPr>
        <xdr:cNvPr id="15" name="Picture 1" descr="cani logo 100 x 80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5295900"/>
          <a:ext cx="10382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466725</xdr:colOff>
      <xdr:row>1</xdr:row>
      <xdr:rowOff>66675</xdr:rowOff>
    </xdr:from>
    <xdr:to>
      <xdr:col>6</xdr:col>
      <xdr:colOff>1647825</xdr:colOff>
      <xdr:row>5</xdr:row>
      <xdr:rowOff>0</xdr:rowOff>
    </xdr:to>
    <xdr:pic>
      <xdr:nvPicPr>
        <xdr:cNvPr id="16" name="Picture 1" descr="Canoeing Ireland (bn)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162675" y="5372100"/>
          <a:ext cx="26574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447676</xdr:colOff>
      <xdr:row>0</xdr:row>
      <xdr:rowOff>56311</xdr:rowOff>
    </xdr:from>
    <xdr:ext cx="1295400" cy="1115263"/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51" y="5161711"/>
          <a:ext cx="1295400" cy="1115263"/>
        </a:xfrm>
        <a:prstGeom prst="rect">
          <a:avLst/>
        </a:prstGeom>
      </xdr:spPr>
    </xdr:pic>
    <xdr:clientData/>
  </xdr:oneCellAnchor>
  <xdr:twoCellAnchor>
    <xdr:from>
      <xdr:col>3</xdr:col>
      <xdr:colOff>314326</xdr:colOff>
      <xdr:row>23</xdr:row>
      <xdr:rowOff>179070</xdr:rowOff>
    </xdr:from>
    <xdr:to>
      <xdr:col>5</xdr:col>
      <xdr:colOff>371476</xdr:colOff>
      <xdr:row>28</xdr:row>
      <xdr:rowOff>58420</xdr:rowOff>
    </xdr:to>
    <xdr:sp macro="" textlink="">
      <xdr:nvSpPr>
        <xdr:cNvPr id="18" name="TextBox 8"/>
        <xdr:cNvSpPr txBox="1">
          <a:spLocks noChangeArrowheads="1"/>
        </xdr:cNvSpPr>
      </xdr:nvSpPr>
      <xdr:spPr bwMode="auto">
        <a:xfrm>
          <a:off x="2733676" y="179070"/>
          <a:ext cx="2019300" cy="87947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/>
          <a:r>
            <a:rPr lang="en-IE" sz="1100" b="0" i="0">
              <a:effectLst/>
              <a:latin typeface="+mn-lt"/>
              <a:ea typeface="+mn-ea"/>
              <a:cs typeface="+mn-cs"/>
            </a:rPr>
            <a:t>Canoe Sprint Ireland &amp; CANI </a:t>
          </a:r>
          <a:endParaRPr lang="en-IE">
            <a:effectLst/>
          </a:endParaRPr>
        </a:p>
        <a:p>
          <a:pPr algn="ctr" rtl="0"/>
          <a:r>
            <a:rPr lang="en-IE" sz="1100" b="0" i="0">
              <a:effectLst/>
              <a:latin typeface="+mn-lt"/>
              <a:ea typeface="+mn-ea"/>
              <a:cs typeface="+mn-cs"/>
            </a:rPr>
            <a:t>All</a:t>
          </a:r>
          <a:r>
            <a:rPr lang="en-IE" sz="1100" b="0" i="0" baseline="0">
              <a:effectLst/>
              <a:latin typeface="+mn-lt"/>
              <a:ea typeface="+mn-ea"/>
              <a:cs typeface="+mn-cs"/>
            </a:rPr>
            <a:t> Ireland Championships </a:t>
          </a:r>
          <a:r>
            <a:rPr lang="en-IE" sz="1100" b="0" i="0">
              <a:effectLst/>
              <a:latin typeface="+mn-lt"/>
              <a:ea typeface="+mn-ea"/>
              <a:cs typeface="+mn-cs"/>
            </a:rPr>
            <a:t>- 29/08/15</a:t>
          </a:r>
        </a:p>
        <a:p>
          <a:pPr algn="ctr" rtl="0"/>
          <a:r>
            <a:rPr lang="en-IE" sz="1100" b="0" i="0">
              <a:effectLst/>
              <a:latin typeface="+mn-lt"/>
              <a:ea typeface="+mn-ea"/>
              <a:cs typeface="+mn-cs"/>
            </a:rPr>
            <a:t>Lough Rinn Regatta Centre</a:t>
          </a:r>
          <a:endParaRPr lang="en-IE" sz="1100" b="0" i="0" strike="noStrike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r>
            <a:rPr lang="en-IE" sz="1400" b="1" i="0" strike="noStrike">
              <a:solidFill>
                <a:srgbClr val="000000"/>
              </a:solidFill>
              <a:latin typeface="Calibri"/>
            </a:rPr>
            <a:t>Results</a:t>
          </a:r>
        </a:p>
      </xdr:txBody>
    </xdr:sp>
    <xdr:clientData/>
  </xdr:twoCellAnchor>
  <xdr:twoCellAnchor>
    <xdr:from>
      <xdr:col>0</xdr:col>
      <xdr:colOff>47625</xdr:colOff>
      <xdr:row>23</xdr:row>
      <xdr:rowOff>190500</xdr:rowOff>
    </xdr:from>
    <xdr:to>
      <xdr:col>1</xdr:col>
      <xdr:colOff>409575</xdr:colOff>
      <xdr:row>28</xdr:row>
      <xdr:rowOff>38100</xdr:rowOff>
    </xdr:to>
    <xdr:pic>
      <xdr:nvPicPr>
        <xdr:cNvPr id="19" name="Picture 1" descr="cani logo 100 x 80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190500"/>
          <a:ext cx="10382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466725</xdr:colOff>
      <xdr:row>24</xdr:row>
      <xdr:rowOff>66675</xdr:rowOff>
    </xdr:from>
    <xdr:to>
      <xdr:col>6</xdr:col>
      <xdr:colOff>1647825</xdr:colOff>
      <xdr:row>28</xdr:row>
      <xdr:rowOff>0</xdr:rowOff>
    </xdr:to>
    <xdr:pic>
      <xdr:nvPicPr>
        <xdr:cNvPr id="20" name="Picture 1" descr="Canoeing Ireland (bn)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848225" y="266700"/>
          <a:ext cx="25431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447676</xdr:colOff>
      <xdr:row>23</xdr:row>
      <xdr:rowOff>56311</xdr:rowOff>
    </xdr:from>
    <xdr:ext cx="1295400" cy="1115263"/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51" y="56311"/>
          <a:ext cx="1295400" cy="111526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314326</xdr:colOff>
      <xdr:row>0</xdr:row>
      <xdr:rowOff>179070</xdr:rowOff>
    </xdr:from>
    <xdr:to>
      <xdr:col>5</xdr:col>
      <xdr:colOff>371476</xdr:colOff>
      <xdr:row>5</xdr:row>
      <xdr:rowOff>58420</xdr:rowOff>
    </xdr:to>
    <xdr:sp macro="" textlink="">
      <xdr:nvSpPr>
        <xdr:cNvPr id="2" name="TextBox 8"/>
        <xdr:cNvSpPr txBox="1">
          <a:spLocks noChangeArrowheads="1"/>
        </xdr:cNvSpPr>
      </xdr:nvSpPr>
      <xdr:spPr bwMode="auto">
        <a:xfrm>
          <a:off x="2657476" y="179070"/>
          <a:ext cx="3409950" cy="87947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/>
          <a:r>
            <a:rPr lang="en-IE" sz="1100" b="0" i="0">
              <a:effectLst/>
              <a:latin typeface="+mn-lt"/>
              <a:ea typeface="+mn-ea"/>
              <a:cs typeface="+mn-cs"/>
            </a:rPr>
            <a:t>Canoe Sprint Ireland &amp; CANI </a:t>
          </a:r>
          <a:endParaRPr lang="en-IE">
            <a:effectLst/>
          </a:endParaRPr>
        </a:p>
        <a:p>
          <a:pPr algn="ctr" rtl="0"/>
          <a:r>
            <a:rPr lang="en-IE" sz="1100" b="0" i="0">
              <a:effectLst/>
              <a:latin typeface="+mn-lt"/>
              <a:ea typeface="+mn-ea"/>
              <a:cs typeface="+mn-cs"/>
            </a:rPr>
            <a:t>All</a:t>
          </a:r>
          <a:r>
            <a:rPr lang="en-IE" sz="1100" b="0" i="0" baseline="0">
              <a:effectLst/>
              <a:latin typeface="+mn-lt"/>
              <a:ea typeface="+mn-ea"/>
              <a:cs typeface="+mn-cs"/>
            </a:rPr>
            <a:t> Ireland Championships </a:t>
          </a:r>
          <a:r>
            <a:rPr lang="en-IE" sz="1100" b="0" i="0">
              <a:effectLst/>
              <a:latin typeface="+mn-lt"/>
              <a:ea typeface="+mn-ea"/>
              <a:cs typeface="+mn-cs"/>
            </a:rPr>
            <a:t>- 29/08/15</a:t>
          </a:r>
        </a:p>
        <a:p>
          <a:pPr algn="ctr" rtl="0"/>
          <a:r>
            <a:rPr lang="en-IE" sz="1100" b="0" i="0">
              <a:effectLst/>
              <a:latin typeface="+mn-lt"/>
              <a:ea typeface="+mn-ea"/>
              <a:cs typeface="+mn-cs"/>
            </a:rPr>
            <a:t>Lough Rinn Regatta Centre</a:t>
          </a:r>
          <a:endParaRPr lang="en-IE" sz="1100" b="0" i="0" strike="noStrike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r>
            <a:rPr lang="en-IE" sz="1400" b="1" i="0" strike="noStrike">
              <a:solidFill>
                <a:srgbClr val="000000"/>
              </a:solidFill>
              <a:latin typeface="Calibri"/>
            </a:rPr>
            <a:t>Results</a:t>
          </a:r>
        </a:p>
      </xdr:txBody>
    </xdr:sp>
    <xdr:clientData/>
  </xdr:twoCellAnchor>
  <xdr:twoCellAnchor>
    <xdr:from>
      <xdr:col>0</xdr:col>
      <xdr:colOff>47625</xdr:colOff>
      <xdr:row>0</xdr:row>
      <xdr:rowOff>190500</xdr:rowOff>
    </xdr:from>
    <xdr:to>
      <xdr:col>1</xdr:col>
      <xdr:colOff>409575</xdr:colOff>
      <xdr:row>5</xdr:row>
      <xdr:rowOff>38100</xdr:rowOff>
    </xdr:to>
    <xdr:pic>
      <xdr:nvPicPr>
        <xdr:cNvPr id="3" name="Picture 1" descr="cani logo 100 x 80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190500"/>
          <a:ext cx="10382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466725</xdr:colOff>
      <xdr:row>1</xdr:row>
      <xdr:rowOff>66675</xdr:rowOff>
    </xdr:from>
    <xdr:to>
      <xdr:col>6</xdr:col>
      <xdr:colOff>1647825</xdr:colOff>
      <xdr:row>5</xdr:row>
      <xdr:rowOff>0</xdr:rowOff>
    </xdr:to>
    <xdr:pic>
      <xdr:nvPicPr>
        <xdr:cNvPr id="4" name="Picture 1" descr="Canoeing Ireland (bn)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162675" y="266700"/>
          <a:ext cx="26574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447676</xdr:colOff>
      <xdr:row>0</xdr:row>
      <xdr:rowOff>56311</xdr:rowOff>
    </xdr:from>
    <xdr:to>
      <xdr:col>3</xdr:col>
      <xdr:colOff>76201</xdr:colOff>
      <xdr:row>5</xdr:row>
      <xdr:rowOff>171449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51" y="56311"/>
          <a:ext cx="1295400" cy="1115263"/>
        </a:xfrm>
        <a:prstGeom prst="rect">
          <a:avLst/>
        </a:prstGeom>
      </xdr:spPr>
    </xdr:pic>
    <xdr:clientData/>
  </xdr:twoCellAnchor>
  <xdr:twoCellAnchor>
    <xdr:from>
      <xdr:col>3</xdr:col>
      <xdr:colOff>314326</xdr:colOff>
      <xdr:row>25</xdr:row>
      <xdr:rowOff>179070</xdr:rowOff>
    </xdr:from>
    <xdr:to>
      <xdr:col>5</xdr:col>
      <xdr:colOff>371476</xdr:colOff>
      <xdr:row>30</xdr:row>
      <xdr:rowOff>58420</xdr:rowOff>
    </xdr:to>
    <xdr:sp macro="" textlink="">
      <xdr:nvSpPr>
        <xdr:cNvPr id="15" name="TextBox 8"/>
        <xdr:cNvSpPr txBox="1">
          <a:spLocks noChangeArrowheads="1"/>
        </xdr:cNvSpPr>
      </xdr:nvSpPr>
      <xdr:spPr bwMode="auto">
        <a:xfrm>
          <a:off x="2657476" y="179070"/>
          <a:ext cx="3409950" cy="87947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/>
          <a:r>
            <a:rPr lang="en-IE" sz="1100" b="0" i="0">
              <a:effectLst/>
              <a:latin typeface="+mn-lt"/>
              <a:ea typeface="+mn-ea"/>
              <a:cs typeface="+mn-cs"/>
            </a:rPr>
            <a:t>Canoe Sprint Ireland &amp; CANI </a:t>
          </a:r>
          <a:endParaRPr lang="en-IE">
            <a:effectLst/>
          </a:endParaRPr>
        </a:p>
        <a:p>
          <a:pPr algn="ctr" rtl="0"/>
          <a:r>
            <a:rPr lang="en-IE" sz="1100" b="0" i="0">
              <a:effectLst/>
              <a:latin typeface="+mn-lt"/>
              <a:ea typeface="+mn-ea"/>
              <a:cs typeface="+mn-cs"/>
            </a:rPr>
            <a:t>All</a:t>
          </a:r>
          <a:r>
            <a:rPr lang="en-IE" sz="1100" b="0" i="0" baseline="0">
              <a:effectLst/>
              <a:latin typeface="+mn-lt"/>
              <a:ea typeface="+mn-ea"/>
              <a:cs typeface="+mn-cs"/>
            </a:rPr>
            <a:t> Ireland Championships </a:t>
          </a:r>
          <a:r>
            <a:rPr lang="en-IE" sz="1100" b="0" i="0">
              <a:effectLst/>
              <a:latin typeface="+mn-lt"/>
              <a:ea typeface="+mn-ea"/>
              <a:cs typeface="+mn-cs"/>
            </a:rPr>
            <a:t>- 29/08/15</a:t>
          </a:r>
        </a:p>
        <a:p>
          <a:pPr algn="ctr" rtl="0"/>
          <a:r>
            <a:rPr lang="en-IE" sz="1100" b="0" i="0">
              <a:effectLst/>
              <a:latin typeface="+mn-lt"/>
              <a:ea typeface="+mn-ea"/>
              <a:cs typeface="+mn-cs"/>
            </a:rPr>
            <a:t>Lough Rinn Regatta Centre</a:t>
          </a:r>
          <a:endParaRPr lang="en-IE" sz="1100" b="0" i="0" strike="noStrike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r>
            <a:rPr lang="en-IE" sz="1400" b="1" i="0" strike="noStrike">
              <a:solidFill>
                <a:srgbClr val="000000"/>
              </a:solidFill>
              <a:latin typeface="Calibri"/>
            </a:rPr>
            <a:t>Results</a:t>
          </a:r>
        </a:p>
      </xdr:txBody>
    </xdr:sp>
    <xdr:clientData/>
  </xdr:twoCellAnchor>
  <xdr:twoCellAnchor>
    <xdr:from>
      <xdr:col>0</xdr:col>
      <xdr:colOff>47625</xdr:colOff>
      <xdr:row>25</xdr:row>
      <xdr:rowOff>190500</xdr:rowOff>
    </xdr:from>
    <xdr:to>
      <xdr:col>1</xdr:col>
      <xdr:colOff>409575</xdr:colOff>
      <xdr:row>30</xdr:row>
      <xdr:rowOff>38100</xdr:rowOff>
    </xdr:to>
    <xdr:pic>
      <xdr:nvPicPr>
        <xdr:cNvPr id="16" name="Picture 1" descr="cani logo 100 x 80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190500"/>
          <a:ext cx="10382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466725</xdr:colOff>
      <xdr:row>26</xdr:row>
      <xdr:rowOff>66675</xdr:rowOff>
    </xdr:from>
    <xdr:to>
      <xdr:col>6</xdr:col>
      <xdr:colOff>1647825</xdr:colOff>
      <xdr:row>30</xdr:row>
      <xdr:rowOff>0</xdr:rowOff>
    </xdr:to>
    <xdr:pic>
      <xdr:nvPicPr>
        <xdr:cNvPr id="17" name="Picture 1" descr="Canoeing Ireland (bn)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162675" y="266700"/>
          <a:ext cx="26574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447676</xdr:colOff>
      <xdr:row>25</xdr:row>
      <xdr:rowOff>56311</xdr:rowOff>
    </xdr:from>
    <xdr:ext cx="1295400" cy="1115263"/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51" y="56311"/>
          <a:ext cx="1295400" cy="1115263"/>
        </a:xfrm>
        <a:prstGeom prst="rect">
          <a:avLst/>
        </a:prstGeom>
      </xdr:spPr>
    </xdr:pic>
    <xdr:clientData/>
  </xdr:oneCellAnchor>
  <xdr:twoCellAnchor>
    <xdr:from>
      <xdr:col>3</xdr:col>
      <xdr:colOff>314326</xdr:colOff>
      <xdr:row>51</xdr:row>
      <xdr:rowOff>179070</xdr:rowOff>
    </xdr:from>
    <xdr:to>
      <xdr:col>5</xdr:col>
      <xdr:colOff>371476</xdr:colOff>
      <xdr:row>56</xdr:row>
      <xdr:rowOff>58420</xdr:rowOff>
    </xdr:to>
    <xdr:sp macro="" textlink="">
      <xdr:nvSpPr>
        <xdr:cNvPr id="19" name="TextBox 8"/>
        <xdr:cNvSpPr txBox="1">
          <a:spLocks noChangeArrowheads="1"/>
        </xdr:cNvSpPr>
      </xdr:nvSpPr>
      <xdr:spPr bwMode="auto">
        <a:xfrm>
          <a:off x="2657476" y="5284470"/>
          <a:ext cx="3409950" cy="87947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/>
          <a:r>
            <a:rPr lang="en-IE" sz="1100" b="0" i="0">
              <a:effectLst/>
              <a:latin typeface="+mn-lt"/>
              <a:ea typeface="+mn-ea"/>
              <a:cs typeface="+mn-cs"/>
            </a:rPr>
            <a:t>Canoe Sprint Ireland &amp; CANI </a:t>
          </a:r>
          <a:endParaRPr lang="en-IE">
            <a:effectLst/>
          </a:endParaRPr>
        </a:p>
        <a:p>
          <a:pPr algn="ctr" rtl="0"/>
          <a:r>
            <a:rPr lang="en-IE" sz="1100" b="0" i="0">
              <a:effectLst/>
              <a:latin typeface="+mn-lt"/>
              <a:ea typeface="+mn-ea"/>
              <a:cs typeface="+mn-cs"/>
            </a:rPr>
            <a:t>All</a:t>
          </a:r>
          <a:r>
            <a:rPr lang="en-IE" sz="1100" b="0" i="0" baseline="0">
              <a:effectLst/>
              <a:latin typeface="+mn-lt"/>
              <a:ea typeface="+mn-ea"/>
              <a:cs typeface="+mn-cs"/>
            </a:rPr>
            <a:t> Ireland Championships </a:t>
          </a:r>
          <a:r>
            <a:rPr lang="en-IE" sz="1100" b="0" i="0">
              <a:effectLst/>
              <a:latin typeface="+mn-lt"/>
              <a:ea typeface="+mn-ea"/>
              <a:cs typeface="+mn-cs"/>
            </a:rPr>
            <a:t>- 29/08/15</a:t>
          </a:r>
        </a:p>
        <a:p>
          <a:pPr algn="ctr" rtl="0"/>
          <a:r>
            <a:rPr lang="en-IE" sz="1100" b="0" i="0">
              <a:effectLst/>
              <a:latin typeface="+mn-lt"/>
              <a:ea typeface="+mn-ea"/>
              <a:cs typeface="+mn-cs"/>
            </a:rPr>
            <a:t>Lough Rinn Regatta Centre</a:t>
          </a:r>
          <a:endParaRPr lang="en-IE" sz="1100" b="0" i="0" strike="noStrike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r>
            <a:rPr lang="en-IE" sz="1400" b="1" i="0" strike="noStrike">
              <a:solidFill>
                <a:srgbClr val="000000"/>
              </a:solidFill>
              <a:latin typeface="Calibri"/>
            </a:rPr>
            <a:t>Results</a:t>
          </a:r>
        </a:p>
      </xdr:txBody>
    </xdr:sp>
    <xdr:clientData/>
  </xdr:twoCellAnchor>
  <xdr:twoCellAnchor>
    <xdr:from>
      <xdr:col>0</xdr:col>
      <xdr:colOff>47625</xdr:colOff>
      <xdr:row>51</xdr:row>
      <xdr:rowOff>190500</xdr:rowOff>
    </xdr:from>
    <xdr:to>
      <xdr:col>1</xdr:col>
      <xdr:colOff>409575</xdr:colOff>
      <xdr:row>56</xdr:row>
      <xdr:rowOff>38100</xdr:rowOff>
    </xdr:to>
    <xdr:pic>
      <xdr:nvPicPr>
        <xdr:cNvPr id="20" name="Picture 1" descr="cani logo 100 x 80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5295900"/>
          <a:ext cx="10382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466725</xdr:colOff>
      <xdr:row>52</xdr:row>
      <xdr:rowOff>66675</xdr:rowOff>
    </xdr:from>
    <xdr:to>
      <xdr:col>6</xdr:col>
      <xdr:colOff>1647825</xdr:colOff>
      <xdr:row>56</xdr:row>
      <xdr:rowOff>0</xdr:rowOff>
    </xdr:to>
    <xdr:pic>
      <xdr:nvPicPr>
        <xdr:cNvPr id="21" name="Picture 1" descr="Canoeing Ireland (bn)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162675" y="5372100"/>
          <a:ext cx="26574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447676</xdr:colOff>
      <xdr:row>51</xdr:row>
      <xdr:rowOff>56311</xdr:rowOff>
    </xdr:from>
    <xdr:ext cx="1295400" cy="1115263"/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51" y="5161711"/>
          <a:ext cx="1295400" cy="1115263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ingled/Documents/Canoe%20Sprint%20Ireland/Domestic%20Regattas/CSI%20Sprint%20Champs%202015/Final%20Start%20list/CSIC%202015%20-%20Entry%20and%20Results%20Spreadsheet%20FINAL%20VERSION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 Breakdown"/>
      <sheetName val="Sorting Lists 1000m"/>
      <sheetName val="1000m Startlist"/>
      <sheetName val="Entry Sheet"/>
      <sheetName val="Sorting Lists 200m"/>
      <sheetName val="200m Startlist"/>
      <sheetName val="Sorting Lists 500m"/>
      <sheetName val="500m Startlist"/>
      <sheetName val="Guppies 500m Startlist"/>
      <sheetName val="Guppie 200m Startlist"/>
      <sheetName val="Sorting Lists 500m K2"/>
      <sheetName val="500m Startlist K2"/>
      <sheetName val="Sorting Lists 200m K2"/>
      <sheetName val="200m Startlist K2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ID</v>
          </cell>
          <cell r="B2" t="str">
            <v>Class</v>
          </cell>
          <cell r="C2" t="str">
            <v>Club</v>
          </cell>
          <cell r="D2" t="str">
            <v>Surname</v>
          </cell>
          <cell r="E2" t="str">
            <v>Name</v>
          </cell>
          <cell r="F2" t="str">
            <v>K1 500m</v>
          </cell>
        </row>
        <row r="3">
          <cell r="A3" t="str">
            <v>Senior Women_1</v>
          </cell>
          <cell r="B3" t="str">
            <v>Senior Women</v>
          </cell>
          <cell r="C3" t="str">
            <v>TPCC</v>
          </cell>
          <cell r="D3" t="str">
            <v>BRODERICK</v>
          </cell>
          <cell r="E3" t="str">
            <v>CAIT</v>
          </cell>
          <cell r="F3" t="str">
            <v>Yes</v>
          </cell>
        </row>
        <row r="4">
          <cell r="A4" t="str">
            <v>_1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</row>
        <row r="5">
          <cell r="A5" t="str">
            <v>Senior Men_1</v>
          </cell>
          <cell r="B5" t="str">
            <v>Senior Men</v>
          </cell>
          <cell r="C5" t="str">
            <v>Bishop's Stortford</v>
          </cell>
          <cell r="D5" t="str">
            <v>English</v>
          </cell>
          <cell r="E5" t="str">
            <v>Simeon</v>
          </cell>
          <cell r="F5" t="str">
            <v>Yes</v>
          </cell>
        </row>
        <row r="6">
          <cell r="A6" t="str">
            <v>Junior U15 Boys_1</v>
          </cell>
          <cell r="B6" t="str">
            <v>Junior U15 Boys</v>
          </cell>
          <cell r="C6" t="str">
            <v>Erne</v>
          </cell>
          <cell r="D6" t="str">
            <v>Palmer</v>
          </cell>
          <cell r="E6" t="str">
            <v>Seth</v>
          </cell>
          <cell r="F6" t="str">
            <v>Yes</v>
          </cell>
        </row>
        <row r="7">
          <cell r="A7" t="str">
            <v>Junior U15 Girls_1</v>
          </cell>
          <cell r="B7" t="str">
            <v>Junior U15 Girls</v>
          </cell>
          <cell r="C7" t="str">
            <v xml:space="preserve">GKC </v>
          </cell>
          <cell r="D7" t="str">
            <v xml:space="preserve">O Brion </v>
          </cell>
          <cell r="E7" t="str">
            <v xml:space="preserve">Aoibhin </v>
          </cell>
          <cell r="F7" t="str">
            <v>Yes</v>
          </cell>
        </row>
        <row r="8">
          <cell r="A8" t="str">
            <v>Senior Men_2</v>
          </cell>
          <cell r="B8" t="str">
            <v>Senior Men</v>
          </cell>
          <cell r="C8" t="str">
            <v>SLCC</v>
          </cell>
          <cell r="D8" t="str">
            <v>Devenney</v>
          </cell>
          <cell r="E8" t="str">
            <v>Fiachra</v>
          </cell>
          <cell r="F8" t="str">
            <v>Yes</v>
          </cell>
        </row>
        <row r="9">
          <cell r="A9" t="str">
            <v>_2</v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</row>
        <row r="10">
          <cell r="A10" t="str">
            <v>Junior U15 Girls_2</v>
          </cell>
          <cell r="B10" t="str">
            <v>Junior U15 Girls</v>
          </cell>
          <cell r="C10" t="str">
            <v>Erne</v>
          </cell>
          <cell r="D10" t="str">
            <v>Fitzpatrick</v>
          </cell>
          <cell r="E10" t="str">
            <v>Aime</v>
          </cell>
          <cell r="F10" t="str">
            <v>Yes</v>
          </cell>
        </row>
        <row r="11">
          <cell r="A11" t="str">
            <v>Senior Men_3</v>
          </cell>
          <cell r="B11" t="str">
            <v>Senior Men</v>
          </cell>
          <cell r="C11" t="str">
            <v xml:space="preserve">GKC </v>
          </cell>
          <cell r="D11" t="str">
            <v>Gallagher</v>
          </cell>
          <cell r="E11" t="str">
            <v>John</v>
          </cell>
          <cell r="F11" t="str">
            <v>Yes</v>
          </cell>
        </row>
        <row r="12">
          <cell r="A12" t="str">
            <v>Masters Men_1</v>
          </cell>
          <cell r="B12" t="str">
            <v>Masters Men</v>
          </cell>
          <cell r="C12" t="str">
            <v>GKC</v>
          </cell>
          <cell r="D12" t="str">
            <v xml:space="preserve">Parsons </v>
          </cell>
          <cell r="E12" t="str">
            <v xml:space="preserve">Eoghan </v>
          </cell>
          <cell r="F12" t="str">
            <v>Yes</v>
          </cell>
        </row>
        <row r="13">
          <cell r="A13" t="str">
            <v>Junior U15 Boys_2</v>
          </cell>
          <cell r="B13" t="str">
            <v>Junior U15 Boys</v>
          </cell>
          <cell r="C13" t="str">
            <v xml:space="preserve">GKC </v>
          </cell>
          <cell r="D13" t="str">
            <v xml:space="preserve">Parsons </v>
          </cell>
          <cell r="E13" t="str">
            <v>Nils</v>
          </cell>
          <cell r="F13" t="str">
            <v>Yes</v>
          </cell>
        </row>
        <row r="14">
          <cell r="A14" t="str">
            <v>Senior Men_4</v>
          </cell>
          <cell r="B14" t="str">
            <v>Senior Men</v>
          </cell>
          <cell r="C14" t="str">
            <v>SLCC</v>
          </cell>
          <cell r="D14" t="str">
            <v>Egan</v>
          </cell>
          <cell r="E14" t="str">
            <v>Peter</v>
          </cell>
          <cell r="F14" t="str">
            <v>Yes</v>
          </cell>
        </row>
        <row r="15">
          <cell r="A15" t="str">
            <v>Junior U15 Girls_3</v>
          </cell>
          <cell r="B15" t="str">
            <v>Junior U15 Girls</v>
          </cell>
          <cell r="C15" t="str">
            <v>GKC</v>
          </cell>
          <cell r="D15" t="str">
            <v xml:space="preserve">Dillion </v>
          </cell>
          <cell r="E15" t="str">
            <v xml:space="preserve">Ruth </v>
          </cell>
          <cell r="F15" t="str">
            <v>Yes</v>
          </cell>
        </row>
        <row r="16">
          <cell r="A16" t="str">
            <v>Junior U15 Girls_4</v>
          </cell>
          <cell r="B16" t="str">
            <v>Junior U15 Girls</v>
          </cell>
          <cell r="C16" t="str">
            <v>GKC</v>
          </cell>
          <cell r="D16" t="str">
            <v xml:space="preserve">Dillion </v>
          </cell>
          <cell r="E16" t="str">
            <v xml:space="preserve">Sarah </v>
          </cell>
          <cell r="F16" t="str">
            <v>Yes</v>
          </cell>
        </row>
        <row r="17">
          <cell r="A17" t="str">
            <v>Senior Women_2</v>
          </cell>
          <cell r="B17" t="str">
            <v>Senior Women</v>
          </cell>
          <cell r="C17" t="str">
            <v>GKC</v>
          </cell>
          <cell r="D17" t="str">
            <v xml:space="preserve">Fleming </v>
          </cell>
          <cell r="E17" t="str">
            <v>Ashley</v>
          </cell>
          <cell r="F17" t="str">
            <v>Yes</v>
          </cell>
        </row>
        <row r="18">
          <cell r="A18" t="str">
            <v>Senior Men_5</v>
          </cell>
          <cell r="B18" t="str">
            <v>Senior Men</v>
          </cell>
          <cell r="C18" t="str">
            <v>SLCC</v>
          </cell>
          <cell r="D18" t="str">
            <v>McCarthy</v>
          </cell>
          <cell r="E18" t="str">
            <v>Sean</v>
          </cell>
          <cell r="F18" t="str">
            <v>Yes</v>
          </cell>
        </row>
        <row r="19">
          <cell r="A19" t="str">
            <v>Senior Women_3</v>
          </cell>
          <cell r="B19" t="str">
            <v>Senior Women</v>
          </cell>
          <cell r="C19" t="str">
            <v>WWKC</v>
          </cell>
          <cell r="D19" t="str">
            <v>Bunzel</v>
          </cell>
          <cell r="E19" t="str">
            <v>Anja</v>
          </cell>
          <cell r="F19" t="str">
            <v>Yes</v>
          </cell>
        </row>
        <row r="20">
          <cell r="A20" t="str">
            <v>Junior U15 Girls_5</v>
          </cell>
          <cell r="B20" t="str">
            <v>Junior U15 Girls</v>
          </cell>
          <cell r="C20" t="str">
            <v>WWKC</v>
          </cell>
          <cell r="D20" t="str">
            <v>O'Herlihy</v>
          </cell>
          <cell r="E20" t="str">
            <v>Michelle</v>
          </cell>
          <cell r="F20" t="str">
            <v>Yes</v>
          </cell>
        </row>
        <row r="21">
          <cell r="A21" t="str">
            <v>Junior U15 Boys_3</v>
          </cell>
          <cell r="B21" t="str">
            <v>Junior U15 Boys</v>
          </cell>
          <cell r="C21" t="str">
            <v>WWKC</v>
          </cell>
          <cell r="D21" t="str">
            <v>O'Herlihy</v>
          </cell>
          <cell r="E21" t="str">
            <v>Michael</v>
          </cell>
          <cell r="F21" t="str">
            <v>Yes</v>
          </cell>
        </row>
        <row r="22">
          <cell r="A22" t="str">
            <v>_3</v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</row>
        <row r="23">
          <cell r="A23" t="str">
            <v>Junior U15 Girls_6</v>
          </cell>
          <cell r="B23" t="str">
            <v>Junior U15 Girls</v>
          </cell>
          <cell r="C23" t="str">
            <v>SLCC</v>
          </cell>
          <cell r="D23" t="str">
            <v>McCarthy</v>
          </cell>
          <cell r="E23" t="str">
            <v>Kate</v>
          </cell>
          <cell r="F23" t="str">
            <v>Yes</v>
          </cell>
        </row>
        <row r="24">
          <cell r="A24" t="str">
            <v>Senior Women_4</v>
          </cell>
          <cell r="B24" t="str">
            <v>Senior Women</v>
          </cell>
          <cell r="C24" t="str">
            <v>GKC</v>
          </cell>
          <cell r="D24" t="str">
            <v>Frawley</v>
          </cell>
          <cell r="E24" t="str">
            <v>Sinead</v>
          </cell>
          <cell r="F24" t="str">
            <v>Yes</v>
          </cell>
        </row>
        <row r="25">
          <cell r="A25" t="str">
            <v>Junior U18 Boys_1</v>
          </cell>
          <cell r="B25" t="str">
            <v>Junior U18 Boys</v>
          </cell>
          <cell r="C25" t="str">
            <v>SLCC</v>
          </cell>
          <cell r="D25" t="str">
            <v>O'Neill</v>
          </cell>
          <cell r="E25" t="str">
            <v>Brian</v>
          </cell>
          <cell r="F25" t="str">
            <v>Yes</v>
          </cell>
        </row>
        <row r="26">
          <cell r="A26" t="str">
            <v>Senior Men_6</v>
          </cell>
          <cell r="B26" t="str">
            <v>Senior Men</v>
          </cell>
          <cell r="C26" t="str">
            <v>TPCC</v>
          </cell>
          <cell r="D26" t="str">
            <v>BRENNAN</v>
          </cell>
          <cell r="E26" t="str">
            <v>DONNACHA</v>
          </cell>
          <cell r="F26" t="str">
            <v>Yes</v>
          </cell>
        </row>
        <row r="27">
          <cell r="A27" t="str">
            <v>_4</v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</row>
        <row r="28">
          <cell r="A28" t="str">
            <v>Senior Men_7</v>
          </cell>
          <cell r="B28" t="str">
            <v>Senior Men</v>
          </cell>
          <cell r="C28" t="str">
            <v>TPCC</v>
          </cell>
          <cell r="D28" t="str">
            <v>MACCORMACK</v>
          </cell>
          <cell r="E28" t="str">
            <v>DAVID</v>
          </cell>
          <cell r="F28" t="str">
            <v>Yes</v>
          </cell>
        </row>
        <row r="29">
          <cell r="A29" t="str">
            <v>Junior U18 Boys_2</v>
          </cell>
          <cell r="B29" t="str">
            <v>Junior U18 Boys</v>
          </cell>
          <cell r="C29" t="str">
            <v>SLCC</v>
          </cell>
          <cell r="D29" t="str">
            <v>Slattery</v>
          </cell>
          <cell r="E29" t="str">
            <v>Mark</v>
          </cell>
          <cell r="F29" t="str">
            <v>Yes</v>
          </cell>
        </row>
        <row r="30">
          <cell r="A30" t="str">
            <v>Junior U18 Boys_3</v>
          </cell>
          <cell r="B30" t="str">
            <v>Junior U18 Boys</v>
          </cell>
          <cell r="C30" t="str">
            <v>SLCC</v>
          </cell>
          <cell r="D30" t="str">
            <v>O'Connor</v>
          </cell>
          <cell r="E30" t="str">
            <v xml:space="preserve">Ryan </v>
          </cell>
          <cell r="F30" t="str">
            <v>Yes</v>
          </cell>
        </row>
        <row r="31">
          <cell r="A31" t="str">
            <v>_5</v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</row>
        <row r="32">
          <cell r="A32" t="str">
            <v>Senior Men_8</v>
          </cell>
          <cell r="B32" t="str">
            <v>Senior Men</v>
          </cell>
          <cell r="C32" t="str">
            <v>SLCC</v>
          </cell>
          <cell r="D32" t="str">
            <v>Simmons</v>
          </cell>
          <cell r="E32" t="str">
            <v xml:space="preserve">Jonathan </v>
          </cell>
          <cell r="F32" t="str">
            <v>Yes</v>
          </cell>
        </row>
        <row r="33">
          <cell r="A33" t="str">
            <v>Junior U15 Boys_4</v>
          </cell>
          <cell r="B33" t="str">
            <v>Junior U15 Boys</v>
          </cell>
          <cell r="C33" t="str">
            <v>SLCC</v>
          </cell>
          <cell r="D33" t="str">
            <v>Slattery</v>
          </cell>
          <cell r="E33" t="str">
            <v>Cormac</v>
          </cell>
          <cell r="F33" t="str">
            <v>Yes</v>
          </cell>
        </row>
        <row r="34">
          <cell r="A34" t="str">
            <v>Junior U15 Boys_5</v>
          </cell>
          <cell r="B34" t="str">
            <v>Junior U15 Boys</v>
          </cell>
          <cell r="C34" t="str">
            <v>SLCC</v>
          </cell>
          <cell r="D34" t="str">
            <v>Slattery</v>
          </cell>
          <cell r="E34" t="str">
            <v>Ronan</v>
          </cell>
          <cell r="F34" t="str">
            <v>Yes</v>
          </cell>
        </row>
        <row r="35">
          <cell r="A35" t="str">
            <v>Junior U18 Boys_4</v>
          </cell>
          <cell r="B35" t="str">
            <v>Junior U18 Boys</v>
          </cell>
          <cell r="C35" t="str">
            <v>SLCC</v>
          </cell>
          <cell r="D35" t="str">
            <v>Byrne</v>
          </cell>
          <cell r="E35" t="str">
            <v xml:space="preserve">Matthew </v>
          </cell>
          <cell r="F35" t="str">
            <v>Yes</v>
          </cell>
        </row>
        <row r="36">
          <cell r="A36" t="str">
            <v>Junior U15 Boys_6</v>
          </cell>
          <cell r="B36" t="str">
            <v>Junior U15 Boys</v>
          </cell>
          <cell r="C36" t="str">
            <v>KCC</v>
          </cell>
          <cell r="D36" t="str">
            <v>Thorpe</v>
          </cell>
          <cell r="E36" t="str">
            <v>Aaron</v>
          </cell>
          <cell r="F36" t="str">
            <v>Yes</v>
          </cell>
        </row>
        <row r="37">
          <cell r="A37" t="str">
            <v>Junior U15 Boys_7</v>
          </cell>
          <cell r="B37" t="str">
            <v>Junior U15 Boys</v>
          </cell>
          <cell r="C37" t="str">
            <v>KCC</v>
          </cell>
          <cell r="D37" t="str">
            <v>Foley</v>
          </cell>
          <cell r="E37" t="str">
            <v>Ronan</v>
          </cell>
          <cell r="F37" t="str">
            <v>Yes</v>
          </cell>
        </row>
        <row r="38">
          <cell r="A38" t="str">
            <v>Junior U15 Boys_8</v>
          </cell>
          <cell r="B38" t="str">
            <v>Junior U15 Boys</v>
          </cell>
          <cell r="C38" t="str">
            <v>KCC</v>
          </cell>
          <cell r="D38" t="str">
            <v>Brown</v>
          </cell>
          <cell r="E38" t="str">
            <v>Joe</v>
          </cell>
          <cell r="F38" t="str">
            <v>Yes</v>
          </cell>
        </row>
        <row r="39">
          <cell r="A39" t="str">
            <v>Senior Men_9</v>
          </cell>
          <cell r="B39" t="str">
            <v>Senior Men</v>
          </cell>
          <cell r="C39" t="str">
            <v>SLCC</v>
          </cell>
          <cell r="D39" t="str">
            <v>Mac Giolla Phádraig</v>
          </cell>
          <cell r="E39" t="str">
            <v>Iomhar</v>
          </cell>
          <cell r="F39" t="str">
            <v>Yes</v>
          </cell>
        </row>
        <row r="40">
          <cell r="A40" t="str">
            <v>Junior U15 Boys_9</v>
          </cell>
          <cell r="B40" t="str">
            <v>Junior U15 Boys</v>
          </cell>
          <cell r="C40" t="str">
            <v>GKC</v>
          </cell>
          <cell r="D40" t="str">
            <v>Parsons</v>
          </cell>
          <cell r="E40" t="str">
            <v>Dara</v>
          </cell>
          <cell r="F40" t="str">
            <v>Yes</v>
          </cell>
        </row>
        <row r="41">
          <cell r="A41" t="str">
            <v>Senior Men_10</v>
          </cell>
          <cell r="B41" t="str">
            <v>Senior Men</v>
          </cell>
          <cell r="C41" t="str">
            <v>CPCC</v>
          </cell>
          <cell r="D41" t="str">
            <v>Grennell</v>
          </cell>
          <cell r="E41" t="str">
            <v>Simon</v>
          </cell>
          <cell r="F41" t="str">
            <v>Yes</v>
          </cell>
        </row>
        <row r="42">
          <cell r="A42" t="str">
            <v>Junior U18 Girls_1</v>
          </cell>
          <cell r="B42" t="str">
            <v>Junior U18 Girls</v>
          </cell>
          <cell r="C42" t="str">
            <v>SLCC</v>
          </cell>
          <cell r="D42" t="str">
            <v>Keogh</v>
          </cell>
          <cell r="E42" t="str">
            <v>Tori</v>
          </cell>
          <cell r="F42" t="str">
            <v>Yes</v>
          </cell>
        </row>
        <row r="43">
          <cell r="A43" t="str">
            <v>Senior Men_11</v>
          </cell>
          <cell r="B43" t="str">
            <v>Senior Men</v>
          </cell>
          <cell r="C43" t="str">
            <v>SLCC</v>
          </cell>
          <cell r="D43" t="str">
            <v>O'Hagan</v>
          </cell>
          <cell r="E43" t="str">
            <v>Jack</v>
          </cell>
          <cell r="F43" t="str">
            <v>Yes</v>
          </cell>
        </row>
        <row r="44">
          <cell r="A44" t="str">
            <v>Senior Women_5</v>
          </cell>
          <cell r="B44" t="str">
            <v>Senior Women</v>
          </cell>
          <cell r="C44" t="str">
            <v>SLCC</v>
          </cell>
          <cell r="D44" t="str">
            <v>Egan</v>
          </cell>
          <cell r="E44" t="str">
            <v>Jenny</v>
          </cell>
          <cell r="F44" t="str">
            <v>Yes</v>
          </cell>
        </row>
        <row r="45">
          <cell r="A45" t="str">
            <v>Junior U15 Girls_7</v>
          </cell>
          <cell r="B45" t="str">
            <v>Junior U15 Girls</v>
          </cell>
          <cell r="C45" t="str">
            <v>CPCC</v>
          </cell>
          <cell r="D45" t="str">
            <v>White</v>
          </cell>
          <cell r="E45" t="str">
            <v>Áine</v>
          </cell>
          <cell r="F45" t="str">
            <v>Yes</v>
          </cell>
        </row>
        <row r="46">
          <cell r="A46" t="str">
            <v>Senior Men_12</v>
          </cell>
          <cell r="B46" t="str">
            <v>Senior Men</v>
          </cell>
          <cell r="C46" t="str">
            <v>ICU</v>
          </cell>
          <cell r="D46" t="str">
            <v>Strevens</v>
          </cell>
          <cell r="E46" t="str">
            <v>Adam</v>
          </cell>
          <cell r="F46" t="str">
            <v>Yes</v>
          </cell>
        </row>
        <row r="47">
          <cell r="A47" t="str">
            <v>Junior U15 Boys_10</v>
          </cell>
          <cell r="B47" t="str">
            <v>Junior U15 Boys</v>
          </cell>
          <cell r="C47" t="str">
            <v>CPCC</v>
          </cell>
          <cell r="D47" t="str">
            <v>Hetherington</v>
          </cell>
          <cell r="E47" t="str">
            <v>Robert</v>
          </cell>
          <cell r="F47" t="str">
            <v>Yes</v>
          </cell>
        </row>
        <row r="48">
          <cell r="A48" t="str">
            <v>Senior Men_13</v>
          </cell>
          <cell r="B48" t="str">
            <v>Senior Men</v>
          </cell>
          <cell r="C48" t="str">
            <v>SLCC</v>
          </cell>
          <cell r="D48" t="str">
            <v>Brennan</v>
          </cell>
          <cell r="E48" t="str">
            <v>Tom</v>
          </cell>
          <cell r="F48" t="str">
            <v>Yes</v>
          </cell>
        </row>
        <row r="49">
          <cell r="A49" t="str">
            <v>Senior Men_14</v>
          </cell>
          <cell r="B49" t="str">
            <v>Senior Men</v>
          </cell>
          <cell r="C49" t="str">
            <v>SLCC</v>
          </cell>
          <cell r="D49" t="str">
            <v>Cróc</v>
          </cell>
          <cell r="E49" t="str">
            <v>Caoimhin</v>
          </cell>
          <cell r="F49" t="str">
            <v>Yes</v>
          </cell>
        </row>
        <row r="50">
          <cell r="A50" t="str">
            <v>Guppie U14 Girls_1</v>
          </cell>
          <cell r="B50" t="str">
            <v>Guppie U14 Girls</v>
          </cell>
          <cell r="C50" t="str">
            <v>TPCC</v>
          </cell>
          <cell r="D50" t="str">
            <v>CAAS</v>
          </cell>
          <cell r="E50" t="str">
            <v>ANNA</v>
          </cell>
          <cell r="F50" t="str">
            <v>Yes</v>
          </cell>
        </row>
        <row r="51">
          <cell r="A51" t="str">
            <v>Junior U18 Boys_5</v>
          </cell>
          <cell r="B51" t="str">
            <v>Junior U18 Boys</v>
          </cell>
          <cell r="C51" t="str">
            <v>TPCC</v>
          </cell>
          <cell r="D51" t="str">
            <v>FORRISTAL</v>
          </cell>
          <cell r="E51" t="str">
            <v>EAMON</v>
          </cell>
          <cell r="F51" t="str">
            <v>Yes</v>
          </cell>
        </row>
        <row r="52">
          <cell r="A52" t="str">
            <v>Junior U18 Boys_6</v>
          </cell>
          <cell r="B52" t="str">
            <v>Junior U18 Boys</v>
          </cell>
          <cell r="C52" t="str">
            <v>TPCC</v>
          </cell>
          <cell r="D52" t="str">
            <v>FITZPATRICK</v>
          </cell>
          <cell r="E52" t="str">
            <v>BRENDAN</v>
          </cell>
          <cell r="F52" t="str">
            <v>Yes</v>
          </cell>
        </row>
        <row r="53">
          <cell r="A53" t="str">
            <v>Junior U15 Boys_11</v>
          </cell>
          <cell r="B53" t="str">
            <v>Junior U15 Boys</v>
          </cell>
          <cell r="C53" t="str">
            <v>TPCC</v>
          </cell>
          <cell r="D53" t="str">
            <v>CAROLAN</v>
          </cell>
          <cell r="E53" t="str">
            <v>TOMMY</v>
          </cell>
          <cell r="F53" t="str">
            <v>Yes</v>
          </cell>
        </row>
        <row r="54">
          <cell r="A54" t="str">
            <v>Guppie U14 Boys_1</v>
          </cell>
          <cell r="B54" t="str">
            <v>Guppie U14 Boys</v>
          </cell>
          <cell r="C54" t="str">
            <v>TPCC</v>
          </cell>
          <cell r="D54" t="str">
            <v>FORRISTAL</v>
          </cell>
          <cell r="E54" t="str">
            <v>SENAN</v>
          </cell>
          <cell r="F54" t="str">
            <v>Yes</v>
          </cell>
        </row>
        <row r="55">
          <cell r="A55" t="str">
            <v>Guppie U14 Boys_2</v>
          </cell>
          <cell r="B55" t="str">
            <v>Guppie U14 Boys</v>
          </cell>
          <cell r="C55" t="str">
            <v>TPCC</v>
          </cell>
          <cell r="D55" t="str">
            <v>O'NEILL</v>
          </cell>
          <cell r="E55" t="str">
            <v>SENAN</v>
          </cell>
          <cell r="F55" t="str">
            <v>Yes</v>
          </cell>
        </row>
        <row r="56">
          <cell r="A56" t="str">
            <v>Guppie U14 Girls_2</v>
          </cell>
          <cell r="B56" t="str">
            <v>Guppie U14 Girls</v>
          </cell>
          <cell r="C56" t="str">
            <v>TPCC</v>
          </cell>
          <cell r="D56" t="str">
            <v>WOODS</v>
          </cell>
          <cell r="E56" t="str">
            <v>LAOISE</v>
          </cell>
          <cell r="F56" t="str">
            <v>Yes</v>
          </cell>
        </row>
        <row r="57">
          <cell r="A57" t="str">
            <v>Guppie U14 Girls_3</v>
          </cell>
          <cell r="B57" t="str">
            <v>Guppie U14 Girls</v>
          </cell>
          <cell r="C57" t="str">
            <v>TPCC</v>
          </cell>
          <cell r="D57" t="str">
            <v>WOODS</v>
          </cell>
          <cell r="E57" t="str">
            <v>CAOIMHE</v>
          </cell>
          <cell r="F57" t="str">
            <v>Yes</v>
          </cell>
        </row>
        <row r="58">
          <cell r="A58" t="str">
            <v>Junior U15 Boys_12</v>
          </cell>
          <cell r="B58" t="str">
            <v>Junior U15 Boys</v>
          </cell>
          <cell r="C58" t="str">
            <v>Erne</v>
          </cell>
          <cell r="D58" t="str">
            <v>Webster</v>
          </cell>
          <cell r="E58" t="str">
            <v>Dylan</v>
          </cell>
          <cell r="F58" t="str">
            <v>Yes</v>
          </cell>
        </row>
        <row r="59">
          <cell r="A59" t="str">
            <v>Junior U15 Boys_13</v>
          </cell>
          <cell r="B59" t="str">
            <v>Junior U15 Boys</v>
          </cell>
          <cell r="C59" t="str">
            <v>Erne</v>
          </cell>
          <cell r="D59" t="str">
            <v>Sammon</v>
          </cell>
          <cell r="E59" t="str">
            <v>John</v>
          </cell>
          <cell r="F59" t="str">
            <v>Yes</v>
          </cell>
        </row>
        <row r="60">
          <cell r="A60" t="str">
            <v>Junior U15 Boys_14</v>
          </cell>
          <cell r="B60" t="str">
            <v>Junior U15 Boys</v>
          </cell>
          <cell r="C60" t="str">
            <v>CPCC</v>
          </cell>
          <cell r="D60" t="str">
            <v>Durkin</v>
          </cell>
          <cell r="E60" t="str">
            <v>Shane</v>
          </cell>
          <cell r="F60" t="str">
            <v>Yes</v>
          </cell>
        </row>
        <row r="61">
          <cell r="A61" t="str">
            <v>Guppie U14 Boys_3</v>
          </cell>
          <cell r="B61" t="str">
            <v>Guppie U14 Boys</v>
          </cell>
          <cell r="C61" t="str">
            <v>Erne</v>
          </cell>
          <cell r="D61" t="str">
            <v>Hogg</v>
          </cell>
          <cell r="E61" t="str">
            <v>Jamie</v>
          </cell>
          <cell r="F61" t="str">
            <v>Yes</v>
          </cell>
        </row>
        <row r="62">
          <cell r="A62" t="str">
            <v>Guppie U12 Boys_1</v>
          </cell>
          <cell r="B62" t="str">
            <v>Guppie U12 Boys</v>
          </cell>
          <cell r="C62" t="str">
            <v>GKC</v>
          </cell>
          <cell r="D62" t="str">
            <v>Parsons</v>
          </cell>
          <cell r="E62" t="str">
            <v>Timo</v>
          </cell>
          <cell r="F62" t="str">
            <v>Yes</v>
          </cell>
        </row>
        <row r="63">
          <cell r="A63" t="str">
            <v>_6</v>
          </cell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</row>
        <row r="64">
          <cell r="A64" t="str">
            <v>_7</v>
          </cell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</row>
        <row r="65">
          <cell r="A65" t="str">
            <v>_8</v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</row>
        <row r="66">
          <cell r="A66" t="str">
            <v>_9</v>
          </cell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</row>
        <row r="67">
          <cell r="A67" t="str">
            <v>_10</v>
          </cell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</row>
        <row r="68">
          <cell r="A68" t="str">
            <v>_11</v>
          </cell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</row>
        <row r="69">
          <cell r="A69" t="str">
            <v>_12</v>
          </cell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</row>
        <row r="70">
          <cell r="A70" t="str">
            <v>_13</v>
          </cell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</row>
      </sheetData>
      <sheetData sheetId="7"/>
      <sheetData sheetId="8"/>
      <sheetData sheetId="9"/>
      <sheetData sheetId="10">
        <row r="2">
          <cell r="A2" t="str">
            <v>ID</v>
          </cell>
          <cell r="B2" t="str">
            <v>Class</v>
          </cell>
          <cell r="C2" t="str">
            <v>Club</v>
          </cell>
          <cell r="D2" t="str">
            <v>Surname</v>
          </cell>
          <cell r="E2" t="str">
            <v>Name</v>
          </cell>
          <cell r="F2" t="str">
            <v>K2 500m</v>
          </cell>
        </row>
        <row r="3">
          <cell r="A3" t="str">
            <v>Senior Women_1</v>
          </cell>
          <cell r="B3" t="str">
            <v>Senior Women</v>
          </cell>
          <cell r="C3" t="str">
            <v>TPCC</v>
          </cell>
          <cell r="D3" t="str">
            <v>BRODERICK</v>
          </cell>
          <cell r="E3" t="str">
            <v>CAIT</v>
          </cell>
          <cell r="F3" t="str">
            <v>Yes</v>
          </cell>
          <cell r="G3" t="str">
            <v>ANNA CAAS</v>
          </cell>
          <cell r="H3" t="str">
            <v>ANNA</v>
          </cell>
          <cell r="I3">
            <v>48</v>
          </cell>
          <cell r="J3" t="str">
            <v>Partner</v>
          </cell>
          <cell r="K3" t="str">
            <v>CAIT BRODERICK &amp; ANNA CAAS</v>
          </cell>
          <cell r="L3" t="str">
            <v>Senior Women</v>
          </cell>
        </row>
        <row r="4">
          <cell r="A4" t="str">
            <v>_1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</row>
        <row r="5">
          <cell r="A5" t="str">
            <v>Senior Men_1</v>
          </cell>
          <cell r="B5" t="str">
            <v>Senior Men</v>
          </cell>
          <cell r="C5" t="str">
            <v>Bishop's Stortford</v>
          </cell>
          <cell r="D5" t="str">
            <v>English</v>
          </cell>
          <cell r="E5" t="str">
            <v>Simeon</v>
          </cell>
          <cell r="F5" t="str">
            <v>Yes</v>
          </cell>
          <cell r="G5" t="str">
            <v>Sean McCarthy</v>
          </cell>
          <cell r="H5" t="str">
            <v>Sean</v>
          </cell>
          <cell r="I5">
            <v>16</v>
          </cell>
          <cell r="J5" t="str">
            <v>Partner</v>
          </cell>
          <cell r="K5" t="str">
            <v>Simeon English &amp; Sean McCarthy</v>
          </cell>
          <cell r="L5" t="str">
            <v>Senior Men</v>
          </cell>
        </row>
        <row r="6">
          <cell r="A6" t="str">
            <v>_2</v>
          </cell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</row>
        <row r="7">
          <cell r="A7" t="str">
            <v>_3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</row>
        <row r="8">
          <cell r="A8" t="str">
            <v>Senior Men_2</v>
          </cell>
          <cell r="B8" t="str">
            <v>Senior Men</v>
          </cell>
          <cell r="C8" t="str">
            <v>SLCC</v>
          </cell>
          <cell r="D8" t="str">
            <v>Devenney</v>
          </cell>
          <cell r="E8" t="str">
            <v>Fiachra</v>
          </cell>
          <cell r="F8" t="str">
            <v>Yes</v>
          </cell>
          <cell r="G8" t="str">
            <v>Caoimhin Cróc</v>
          </cell>
        </row>
        <row r="9">
          <cell r="A9" t="str">
            <v>_4</v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</row>
        <row r="10">
          <cell r="A10" t="str">
            <v>_5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</row>
        <row r="11">
          <cell r="A11" t="str">
            <v>Senior Men_3</v>
          </cell>
          <cell r="B11" t="str">
            <v>Senior Men</v>
          </cell>
          <cell r="C11" t="str">
            <v xml:space="preserve">GKC </v>
          </cell>
          <cell r="D11" t="str">
            <v>Gallagher</v>
          </cell>
          <cell r="E11" t="str">
            <v>John</v>
          </cell>
          <cell r="F11" t="str">
            <v>Yes</v>
          </cell>
          <cell r="G11" t="str">
            <v xml:space="preserve">Eoghan Parsons </v>
          </cell>
          <cell r="H11" t="str">
            <v>Eoghan</v>
          </cell>
          <cell r="I11" t="str">
            <v/>
          </cell>
          <cell r="J11" t="str">
            <v>No Partner</v>
          </cell>
          <cell r="K11" t="str">
            <v xml:space="preserve">John Gallagher &amp; Eoghan Parsons </v>
          </cell>
          <cell r="L11" t="str">
            <v>Senior Men</v>
          </cell>
        </row>
        <row r="12">
          <cell r="A12" t="str">
            <v>Masters Men_1</v>
          </cell>
          <cell r="B12" t="str">
            <v>Masters Men</v>
          </cell>
          <cell r="C12" t="str">
            <v>GKC</v>
          </cell>
          <cell r="D12" t="str">
            <v xml:space="preserve">Parsons </v>
          </cell>
          <cell r="E12" t="str">
            <v xml:space="preserve">Eoghan </v>
          </cell>
          <cell r="F12" t="str">
            <v>Yes</v>
          </cell>
          <cell r="G12" t="str">
            <v>John Gallagher</v>
          </cell>
          <cell r="H12" t="str">
            <v>John</v>
          </cell>
          <cell r="I12">
            <v>9</v>
          </cell>
          <cell r="J12" t="str">
            <v>Partner</v>
          </cell>
        </row>
        <row r="13">
          <cell r="A13" t="str">
            <v>_6</v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</row>
        <row r="14">
          <cell r="A14" t="str">
            <v>Senior Men_4</v>
          </cell>
          <cell r="B14" t="str">
            <v>Senior Men</v>
          </cell>
          <cell r="C14" t="str">
            <v>SLCC</v>
          </cell>
          <cell r="D14" t="str">
            <v>Egan</v>
          </cell>
          <cell r="E14" t="str">
            <v>Peter</v>
          </cell>
          <cell r="F14" t="str">
            <v>Yes</v>
          </cell>
          <cell r="G14" t="str">
            <v>Jack O'Hagan</v>
          </cell>
          <cell r="H14" t="str">
            <v>Jack</v>
          </cell>
          <cell r="I14">
            <v>41</v>
          </cell>
          <cell r="J14" t="str">
            <v>Partner</v>
          </cell>
          <cell r="K14" t="str">
            <v>Peter Egan &amp; Jack O'Hagan</v>
          </cell>
          <cell r="L14" t="str">
            <v>Senior Men</v>
          </cell>
        </row>
        <row r="15">
          <cell r="A15" t="str">
            <v>Junior U15 Girls_1</v>
          </cell>
          <cell r="B15" t="str">
            <v>Junior U15 Girls</v>
          </cell>
          <cell r="C15" t="str">
            <v>GKC</v>
          </cell>
          <cell r="D15" t="str">
            <v xml:space="preserve">Dillion </v>
          </cell>
          <cell r="E15" t="str">
            <v xml:space="preserve">Ruth </v>
          </cell>
          <cell r="F15" t="str">
            <v>Yes</v>
          </cell>
          <cell r="G15" t="str">
            <v xml:space="preserve">Aoibhin O Brion </v>
          </cell>
          <cell r="H15" t="str">
            <v>Aoibhin</v>
          </cell>
          <cell r="I15" t="str">
            <v/>
          </cell>
          <cell r="J15" t="str">
            <v>No Partner</v>
          </cell>
          <cell r="K15" t="str">
            <v xml:space="preserve">Ruth  Dillion  &amp; Aoibhin O Brion </v>
          </cell>
          <cell r="L15" t="str">
            <v>Junior U15 Girls</v>
          </cell>
        </row>
        <row r="16">
          <cell r="A16" t="str">
            <v>Junior U15 Girls_2</v>
          </cell>
          <cell r="B16" t="str">
            <v>Junior U15 Girls</v>
          </cell>
          <cell r="C16" t="str">
            <v>GKC</v>
          </cell>
          <cell r="D16" t="str">
            <v xml:space="preserve">Dillion </v>
          </cell>
          <cell r="E16" t="str">
            <v xml:space="preserve">Sarah </v>
          </cell>
          <cell r="F16" t="str">
            <v>Yes</v>
          </cell>
          <cell r="G16">
            <v>0</v>
          </cell>
          <cell r="H16" t="e">
            <v>#VALUE!</v>
          </cell>
          <cell r="I16" t="str">
            <v/>
          </cell>
          <cell r="J16" t="str">
            <v>No Partner</v>
          </cell>
          <cell r="L16" t="str">
            <v>Junior U15 Girls</v>
          </cell>
        </row>
        <row r="17">
          <cell r="A17" t="str">
            <v>Senior Women_2</v>
          </cell>
          <cell r="B17" t="str">
            <v>Senior Women</v>
          </cell>
          <cell r="C17" t="str">
            <v>GKC</v>
          </cell>
          <cell r="D17" t="str">
            <v xml:space="preserve">Fleming </v>
          </cell>
          <cell r="E17" t="str">
            <v>Ashley</v>
          </cell>
          <cell r="F17" t="str">
            <v>Yes</v>
          </cell>
          <cell r="G17" t="str">
            <v>Sarah Dillon</v>
          </cell>
          <cell r="H17" t="str">
            <v>Sarah</v>
          </cell>
          <cell r="I17" t="str">
            <v/>
          </cell>
          <cell r="J17" t="str">
            <v>No Partner</v>
          </cell>
          <cell r="K17" t="str">
            <v>Ashley Fleming  &amp; Sarah Dillon</v>
          </cell>
          <cell r="L17" t="str">
            <v>Senior Women</v>
          </cell>
        </row>
        <row r="18">
          <cell r="A18" t="str">
            <v>Senior Men_5</v>
          </cell>
          <cell r="B18" t="str">
            <v>Senior Men</v>
          </cell>
          <cell r="C18" t="str">
            <v>SLCC</v>
          </cell>
          <cell r="D18" t="str">
            <v>McCarthy</v>
          </cell>
          <cell r="E18" t="str">
            <v>Sean</v>
          </cell>
          <cell r="F18" t="str">
            <v>Yes</v>
          </cell>
          <cell r="G18" t="str">
            <v>Simeon English</v>
          </cell>
          <cell r="H18" t="str">
            <v>Simeon</v>
          </cell>
          <cell r="I18">
            <v>3</v>
          </cell>
          <cell r="J18" t="str">
            <v>Partner</v>
          </cell>
        </row>
        <row r="19">
          <cell r="A19" t="str">
            <v>Senior Women_3</v>
          </cell>
          <cell r="B19" t="str">
            <v>Senior Women</v>
          </cell>
          <cell r="C19" t="str">
            <v>WWKC</v>
          </cell>
          <cell r="D19" t="str">
            <v>Bunzel</v>
          </cell>
          <cell r="E19" t="str">
            <v>Anja</v>
          </cell>
          <cell r="F19" t="str">
            <v>Yes</v>
          </cell>
          <cell r="G19" t="str">
            <v>Michelle O'Herlihy</v>
          </cell>
          <cell r="H19" t="str">
            <v>Michelle</v>
          </cell>
          <cell r="I19">
            <v>18</v>
          </cell>
          <cell r="J19" t="str">
            <v>Partner</v>
          </cell>
          <cell r="K19" t="str">
            <v>Anja Bunzel &amp; Michelle O'Herlihy</v>
          </cell>
          <cell r="L19" t="str">
            <v>Senior Women</v>
          </cell>
        </row>
        <row r="20">
          <cell r="A20" t="str">
            <v>Junior U15 Girls_3</v>
          </cell>
          <cell r="B20" t="str">
            <v>Junior U15 Girls</v>
          </cell>
          <cell r="C20" t="str">
            <v>WWKC</v>
          </cell>
          <cell r="D20" t="str">
            <v>O'Herlihy</v>
          </cell>
          <cell r="E20" t="str">
            <v>Michelle</v>
          </cell>
          <cell r="F20" t="str">
            <v>Yes</v>
          </cell>
          <cell r="G20" t="str">
            <v>Anja Bunzel</v>
          </cell>
          <cell r="H20" t="str">
            <v>Anja</v>
          </cell>
          <cell r="I20">
            <v>17</v>
          </cell>
          <cell r="J20" t="str">
            <v>Partner</v>
          </cell>
        </row>
        <row r="21">
          <cell r="A21" t="str">
            <v>_7</v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</row>
        <row r="22">
          <cell r="A22" t="str">
            <v>_8</v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</row>
        <row r="23">
          <cell r="A23" t="str">
            <v>Junior U15 Girls_4</v>
          </cell>
          <cell r="B23" t="str">
            <v>Junior U15 Girls</v>
          </cell>
          <cell r="C23" t="str">
            <v>SLCC</v>
          </cell>
          <cell r="D23" t="str">
            <v>McCarthy</v>
          </cell>
          <cell r="E23" t="str">
            <v>Kate</v>
          </cell>
          <cell r="F23" t="str">
            <v>Yes</v>
          </cell>
          <cell r="G23" t="str">
            <v>Tori Keogh</v>
          </cell>
          <cell r="H23" t="str">
            <v>Tori</v>
          </cell>
          <cell r="I23">
            <v>40</v>
          </cell>
          <cell r="J23" t="str">
            <v>Partner</v>
          </cell>
          <cell r="K23" t="str">
            <v>Kate McCarthy &amp; Tori Keogh</v>
          </cell>
          <cell r="L23" t="str">
            <v>Junior U18 Girls</v>
          </cell>
        </row>
        <row r="24">
          <cell r="A24" t="str">
            <v>_9</v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</row>
        <row r="25">
          <cell r="A25" t="str">
            <v>Junior U18 Boys_1</v>
          </cell>
          <cell r="B25" t="str">
            <v>Junior U18 Boys</v>
          </cell>
          <cell r="C25" t="str">
            <v>SLCC</v>
          </cell>
          <cell r="D25" t="str">
            <v>O'Neill</v>
          </cell>
          <cell r="E25" t="str">
            <v>Brian</v>
          </cell>
          <cell r="F25" t="str">
            <v>Yes</v>
          </cell>
          <cell r="G25" t="str">
            <v>Mark slattery</v>
          </cell>
          <cell r="H25" t="str">
            <v>Mark</v>
          </cell>
          <cell r="I25">
            <v>27</v>
          </cell>
          <cell r="J25" t="str">
            <v>Partner</v>
          </cell>
          <cell r="K25" t="str">
            <v>Brian O'Neill &amp; Mark slattery</v>
          </cell>
          <cell r="L25" t="str">
            <v>Junior U18 Boys</v>
          </cell>
        </row>
        <row r="26">
          <cell r="A26" t="str">
            <v>Senior Men_6</v>
          </cell>
          <cell r="B26" t="str">
            <v>Senior Men</v>
          </cell>
          <cell r="C26" t="str">
            <v>TPCC</v>
          </cell>
          <cell r="D26" t="str">
            <v>BRENNAN</v>
          </cell>
          <cell r="E26" t="str">
            <v>DONNACHA</v>
          </cell>
          <cell r="F26" t="str">
            <v>Yes</v>
          </cell>
          <cell r="G26" t="str">
            <v>Dave McCormack</v>
          </cell>
          <cell r="H26" t="str">
            <v>Dave</v>
          </cell>
          <cell r="I26" t="str">
            <v/>
          </cell>
          <cell r="J26" t="str">
            <v>No Partner</v>
          </cell>
          <cell r="K26" t="str">
            <v>DONNACHA BRENNAN &amp; Dave McCormack</v>
          </cell>
          <cell r="L26" t="str">
            <v>Senior Men</v>
          </cell>
        </row>
        <row r="27">
          <cell r="A27" t="str">
            <v>Senior Men_7</v>
          </cell>
          <cell r="B27" t="str">
            <v>Senior Men</v>
          </cell>
          <cell r="C27" t="str">
            <v>TPCC</v>
          </cell>
          <cell r="D27" t="str">
            <v>BRENNAN</v>
          </cell>
          <cell r="E27" t="str">
            <v>MICKIE</v>
          </cell>
          <cell r="F27" t="str">
            <v>Yes</v>
          </cell>
          <cell r="G27" t="str">
            <v>DONNACHA BRENNAN</v>
          </cell>
          <cell r="H27" t="str">
            <v>DONNACHA</v>
          </cell>
          <cell r="I27">
            <v>24</v>
          </cell>
          <cell r="J27" t="str">
            <v>Partner</v>
          </cell>
        </row>
        <row r="28">
          <cell r="A28" t="str">
            <v>_10</v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</row>
        <row r="29">
          <cell r="A29" t="str">
            <v>Junior U18 Boys_2</v>
          </cell>
          <cell r="B29" t="str">
            <v>Junior U18 Boys</v>
          </cell>
          <cell r="C29" t="str">
            <v>SLCC</v>
          </cell>
          <cell r="D29" t="str">
            <v>Slattery</v>
          </cell>
          <cell r="E29" t="str">
            <v>Mark</v>
          </cell>
          <cell r="F29" t="str">
            <v>Yes</v>
          </cell>
          <cell r="G29" t="str">
            <v xml:space="preserve">Brian Oneil </v>
          </cell>
          <cell r="H29" t="str">
            <v>Brian</v>
          </cell>
          <cell r="I29">
            <v>23</v>
          </cell>
          <cell r="J29" t="str">
            <v>Partner</v>
          </cell>
        </row>
        <row r="30">
          <cell r="A30" t="str">
            <v>Junior U18 Boys_3</v>
          </cell>
          <cell r="B30" t="str">
            <v>Junior U18 Boys</v>
          </cell>
          <cell r="C30" t="str">
            <v>SLCC</v>
          </cell>
          <cell r="D30" t="str">
            <v>O'Connor</v>
          </cell>
          <cell r="E30" t="str">
            <v xml:space="preserve">Ryan </v>
          </cell>
          <cell r="F30" t="str">
            <v>Yes</v>
          </cell>
          <cell r="G30" t="str">
            <v>Craig cummins</v>
          </cell>
          <cell r="H30" t="str">
            <v>Craig</v>
          </cell>
          <cell r="I30">
            <v>29</v>
          </cell>
          <cell r="J30" t="str">
            <v>Partner</v>
          </cell>
          <cell r="K30" t="str">
            <v>Ryan  O'Connor &amp; Craig cummins</v>
          </cell>
          <cell r="L30" t="str">
            <v>Junior U18 Boys</v>
          </cell>
        </row>
        <row r="31">
          <cell r="A31" t="str">
            <v>Junior U18 Boys_4</v>
          </cell>
          <cell r="B31" t="str">
            <v>Junior U18 Boys</v>
          </cell>
          <cell r="C31" t="str">
            <v>SLCC</v>
          </cell>
          <cell r="D31" t="str">
            <v>Cummins</v>
          </cell>
          <cell r="E31" t="str">
            <v>Craig</v>
          </cell>
          <cell r="F31" t="str">
            <v>Yes</v>
          </cell>
          <cell r="G31" t="str">
            <v xml:space="preserve">Ryan o'connor </v>
          </cell>
          <cell r="H31" t="str">
            <v>Ryan</v>
          </cell>
          <cell r="I31" t="str">
            <v/>
          </cell>
          <cell r="J31" t="str">
            <v>No Partner</v>
          </cell>
        </row>
        <row r="32">
          <cell r="A32" t="str">
            <v>Senior Men_8</v>
          </cell>
          <cell r="B32" t="str">
            <v>Senior Men</v>
          </cell>
          <cell r="C32" t="str">
            <v>SLCC</v>
          </cell>
          <cell r="D32" t="str">
            <v>Simmons</v>
          </cell>
          <cell r="E32" t="str">
            <v xml:space="preserve">Jonathan </v>
          </cell>
          <cell r="F32" t="str">
            <v>Yes</v>
          </cell>
          <cell r="G32" t="str">
            <v>Jenny egan</v>
          </cell>
          <cell r="H32" t="str">
            <v>Jenny</v>
          </cell>
          <cell r="I32">
            <v>42</v>
          </cell>
          <cell r="J32" t="str">
            <v>Partner</v>
          </cell>
          <cell r="K32" t="str">
            <v>Jonathan  Simmons &amp; Jenny egan</v>
          </cell>
          <cell r="L32" t="str">
            <v>Mixed</v>
          </cell>
        </row>
        <row r="33">
          <cell r="A33" t="str">
            <v>Junior U15 Boys_1</v>
          </cell>
          <cell r="B33" t="str">
            <v>Junior U15 Boys</v>
          </cell>
          <cell r="C33" t="str">
            <v>SLCC</v>
          </cell>
          <cell r="D33" t="str">
            <v>Slattery</v>
          </cell>
          <cell r="E33" t="str">
            <v>Cormac</v>
          </cell>
          <cell r="F33" t="str">
            <v>Yes</v>
          </cell>
          <cell r="G33" t="str">
            <v xml:space="preserve">Ronan Slattery </v>
          </cell>
          <cell r="H33" t="str">
            <v>Ronan</v>
          </cell>
          <cell r="I33">
            <v>32</v>
          </cell>
          <cell r="J33" t="str">
            <v>Partner</v>
          </cell>
          <cell r="K33" t="str">
            <v xml:space="preserve">Cormac Slattery &amp; Ronan Slattery </v>
          </cell>
          <cell r="L33" t="str">
            <v>Junior U15 Boys</v>
          </cell>
        </row>
        <row r="34">
          <cell r="A34" t="str">
            <v>Junior U15 Boys_2</v>
          </cell>
          <cell r="B34" t="str">
            <v>Junior U15 Boys</v>
          </cell>
          <cell r="C34" t="str">
            <v>SLCC</v>
          </cell>
          <cell r="D34" t="str">
            <v>Slattery</v>
          </cell>
          <cell r="E34" t="str">
            <v>Ronan</v>
          </cell>
          <cell r="F34" t="str">
            <v>Yes</v>
          </cell>
          <cell r="G34" t="str">
            <v>Cormac slattery</v>
          </cell>
          <cell r="H34" t="str">
            <v>Cormac</v>
          </cell>
          <cell r="I34">
            <v>31</v>
          </cell>
          <cell r="J34" t="str">
            <v>Partner</v>
          </cell>
        </row>
        <row r="35">
          <cell r="A35" t="str">
            <v>_11</v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</row>
        <row r="36">
          <cell r="A36" t="str">
            <v>Junior U15 Boys_3</v>
          </cell>
          <cell r="B36" t="str">
            <v>Junior U15 Boys</v>
          </cell>
          <cell r="C36" t="str">
            <v>KCC</v>
          </cell>
          <cell r="D36" t="str">
            <v>Thorpe</v>
          </cell>
          <cell r="E36" t="str">
            <v>Aaron</v>
          </cell>
          <cell r="F36" t="str">
            <v>Yes</v>
          </cell>
          <cell r="G36" t="str">
            <v>Ronan Foley</v>
          </cell>
          <cell r="H36" t="str">
            <v>Ronan</v>
          </cell>
          <cell r="I36">
            <v>32</v>
          </cell>
          <cell r="J36" t="str">
            <v>Partner</v>
          </cell>
          <cell r="K36" t="str">
            <v>Aaron Thorpe &amp; Ronan Foley</v>
          </cell>
          <cell r="L36" t="str">
            <v>Junior U15 Boys</v>
          </cell>
        </row>
        <row r="37">
          <cell r="A37" t="str">
            <v>Junior U15 Boys_4</v>
          </cell>
          <cell r="B37" t="str">
            <v>Junior U15 Boys</v>
          </cell>
          <cell r="C37" t="str">
            <v>KCC</v>
          </cell>
          <cell r="D37" t="str">
            <v>Foley</v>
          </cell>
          <cell r="E37" t="str">
            <v>Ronan</v>
          </cell>
          <cell r="F37" t="str">
            <v>Yes</v>
          </cell>
          <cell r="G37" t="str">
            <v>Aaron Thorpe</v>
          </cell>
          <cell r="H37" t="str">
            <v>Aaron</v>
          </cell>
          <cell r="I37">
            <v>34</v>
          </cell>
          <cell r="J37" t="str">
            <v>Partner</v>
          </cell>
        </row>
        <row r="38">
          <cell r="A38" t="str">
            <v>Junior U15 Boys_5</v>
          </cell>
          <cell r="B38" t="str">
            <v>Junior U15 Boys</v>
          </cell>
          <cell r="C38" t="str">
            <v>KCC</v>
          </cell>
          <cell r="D38" t="str">
            <v>Brown</v>
          </cell>
          <cell r="E38" t="str">
            <v>Joe</v>
          </cell>
          <cell r="F38" t="str">
            <v>Yes</v>
          </cell>
          <cell r="G38" t="str">
            <v>Dara Parsons</v>
          </cell>
          <cell r="H38" t="str">
            <v>Dara</v>
          </cell>
          <cell r="I38">
            <v>38</v>
          </cell>
          <cell r="J38" t="str">
            <v>Partner</v>
          </cell>
          <cell r="K38" t="str">
            <v>Joe Brown &amp; Dara Parsons</v>
          </cell>
          <cell r="L38" t="str">
            <v>Junior U15 Boys</v>
          </cell>
        </row>
        <row r="39">
          <cell r="A39" t="str">
            <v>Senior Men_9</v>
          </cell>
          <cell r="B39" t="str">
            <v>Senior Men</v>
          </cell>
          <cell r="C39" t="str">
            <v>SLCC</v>
          </cell>
          <cell r="D39" t="str">
            <v>Mac Giolla Phádraig</v>
          </cell>
          <cell r="E39" t="str">
            <v>Iomhar</v>
          </cell>
          <cell r="F39" t="str">
            <v>Yes</v>
          </cell>
          <cell r="G39" t="str">
            <v xml:space="preserve">Tom Brennan </v>
          </cell>
          <cell r="H39" t="str">
            <v>Tom</v>
          </cell>
          <cell r="I39">
            <v>46</v>
          </cell>
          <cell r="J39" t="str">
            <v>Partner</v>
          </cell>
          <cell r="K39" t="str">
            <v xml:space="preserve">Iomhar Mac Giolla Phádraig &amp; Tom Brennan </v>
          </cell>
          <cell r="L39" t="str">
            <v>Senior Men</v>
          </cell>
        </row>
        <row r="40">
          <cell r="A40" t="str">
            <v>Junior U15 Boys_6</v>
          </cell>
          <cell r="B40" t="str">
            <v>Junior U15 Boys</v>
          </cell>
          <cell r="C40" t="str">
            <v>GKC</v>
          </cell>
          <cell r="D40" t="str">
            <v>Parsons</v>
          </cell>
          <cell r="E40" t="str">
            <v>Dara</v>
          </cell>
          <cell r="F40" t="str">
            <v>Yes</v>
          </cell>
          <cell r="G40">
            <v>0</v>
          </cell>
          <cell r="H40" t="e">
            <v>#VALUE!</v>
          </cell>
          <cell r="I40" t="str">
            <v/>
          </cell>
          <cell r="J40" t="str">
            <v>No Partner</v>
          </cell>
          <cell r="K40" t="str">
            <v xml:space="preserve">Dara Parsons &amp; </v>
          </cell>
          <cell r="L40" t="str">
            <v>Junior U15 Boys</v>
          </cell>
        </row>
        <row r="41">
          <cell r="A41" t="str">
            <v>_12</v>
          </cell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</row>
        <row r="42">
          <cell r="A42" t="str">
            <v>Junior U18 Girls_1</v>
          </cell>
          <cell r="B42" t="str">
            <v>Junior U18 Girls</v>
          </cell>
          <cell r="C42" t="str">
            <v>SLCC</v>
          </cell>
          <cell r="D42" t="str">
            <v>Keogh</v>
          </cell>
          <cell r="E42" t="str">
            <v>Tori</v>
          </cell>
          <cell r="F42" t="str">
            <v>Yes</v>
          </cell>
          <cell r="G42" t="str">
            <v>Kate McCarthy</v>
          </cell>
          <cell r="H42" t="str">
            <v>Kate</v>
          </cell>
          <cell r="I42">
            <v>21</v>
          </cell>
          <cell r="J42" t="str">
            <v>Partner</v>
          </cell>
        </row>
        <row r="43">
          <cell r="A43" t="str">
            <v>Senior Men_10</v>
          </cell>
          <cell r="B43" t="str">
            <v>Senior Men</v>
          </cell>
          <cell r="C43" t="str">
            <v>SLCC</v>
          </cell>
          <cell r="D43" t="str">
            <v>O'Hagan</v>
          </cell>
          <cell r="E43" t="str">
            <v>Jack</v>
          </cell>
          <cell r="F43" t="str">
            <v>Yes</v>
          </cell>
          <cell r="G43" t="str">
            <v>Peter Egan</v>
          </cell>
          <cell r="H43" t="str">
            <v>Peter</v>
          </cell>
          <cell r="I43">
            <v>12</v>
          </cell>
          <cell r="J43" t="str">
            <v>Partner</v>
          </cell>
        </row>
        <row r="44">
          <cell r="A44" t="str">
            <v>Senior Women_4</v>
          </cell>
          <cell r="B44" t="str">
            <v>Senior Women</v>
          </cell>
          <cell r="C44" t="str">
            <v>SLCC</v>
          </cell>
          <cell r="D44" t="str">
            <v>Egan</v>
          </cell>
          <cell r="E44" t="str">
            <v>Jenny</v>
          </cell>
          <cell r="F44" t="str">
            <v>Yes</v>
          </cell>
          <cell r="G44" t="str">
            <v>Jonathan simmons</v>
          </cell>
          <cell r="H44" t="str">
            <v>Jonathan</v>
          </cell>
          <cell r="I44" t="str">
            <v/>
          </cell>
          <cell r="J44" t="str">
            <v>No Partner</v>
          </cell>
        </row>
        <row r="45">
          <cell r="A45" t="str">
            <v>_13</v>
          </cell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</row>
        <row r="46">
          <cell r="A46" t="str">
            <v>_14</v>
          </cell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</row>
        <row r="47">
          <cell r="A47" t="str">
            <v>Junior U15 Boys_7</v>
          </cell>
          <cell r="B47" t="str">
            <v>Junior U15 Boys</v>
          </cell>
          <cell r="C47" t="str">
            <v>CPCC</v>
          </cell>
          <cell r="D47" t="str">
            <v>Hetherington</v>
          </cell>
          <cell r="E47" t="str">
            <v>Robert</v>
          </cell>
          <cell r="F47" t="str">
            <v>Yes</v>
          </cell>
          <cell r="G47" t="str">
            <v>Shane Durkin</v>
          </cell>
          <cell r="H47" t="str">
            <v>Shane</v>
          </cell>
          <cell r="I47" t="str">
            <v/>
          </cell>
          <cell r="J47" t="str">
            <v>No Partner</v>
          </cell>
          <cell r="K47" t="str">
            <v>Robert Hetherington &amp; Shane Durkin</v>
          </cell>
          <cell r="L47" t="str">
            <v>Junior U15 Boys</v>
          </cell>
        </row>
        <row r="48">
          <cell r="A48" t="str">
            <v>Senior Men_11</v>
          </cell>
          <cell r="B48" t="str">
            <v>Senior Men</v>
          </cell>
          <cell r="C48" t="str">
            <v>SLCC</v>
          </cell>
          <cell r="D48" t="str">
            <v>Brennan</v>
          </cell>
          <cell r="E48" t="str">
            <v>Tom</v>
          </cell>
          <cell r="F48" t="str">
            <v>Yes</v>
          </cell>
          <cell r="G48" t="str">
            <v>Iomhar Mac Giolla Phádraig</v>
          </cell>
          <cell r="H48" t="str">
            <v>Iomhar</v>
          </cell>
          <cell r="I48">
            <v>37</v>
          </cell>
          <cell r="J48" t="str">
            <v>Partner</v>
          </cell>
        </row>
        <row r="49">
          <cell r="A49" t="str">
            <v>Senior Men_12</v>
          </cell>
          <cell r="B49" t="str">
            <v>Senior Men</v>
          </cell>
          <cell r="C49" t="str">
            <v>SLCC</v>
          </cell>
          <cell r="D49" t="str">
            <v>Cróc</v>
          </cell>
          <cell r="E49" t="str">
            <v>Caoimhin</v>
          </cell>
          <cell r="F49" t="str">
            <v>Yes</v>
          </cell>
          <cell r="G49" t="str">
            <v xml:space="preserve">Fiachra Devenney </v>
          </cell>
          <cell r="H49" t="str">
            <v>Fiachra</v>
          </cell>
          <cell r="I49">
            <v>6</v>
          </cell>
          <cell r="J49" t="str">
            <v>Partner</v>
          </cell>
          <cell r="K49" t="str">
            <v xml:space="preserve">Caoimhin Cróc &amp; Fiachra Devenney </v>
          </cell>
          <cell r="L49" t="str">
            <v>Senior Men</v>
          </cell>
        </row>
        <row r="50">
          <cell r="A50" t="str">
            <v>Guppie U14 Girls_1</v>
          </cell>
          <cell r="B50" t="str">
            <v>Guppie U14 Girls</v>
          </cell>
          <cell r="C50" t="str">
            <v>TPCC</v>
          </cell>
          <cell r="D50" t="str">
            <v>CAAS</v>
          </cell>
          <cell r="E50" t="str">
            <v>ANNA</v>
          </cell>
          <cell r="F50" t="str">
            <v>Yes</v>
          </cell>
          <cell r="G50" t="str">
            <v>CAIT BRODERICK</v>
          </cell>
          <cell r="H50" t="str">
            <v>CAIT</v>
          </cell>
          <cell r="I50">
            <v>1</v>
          </cell>
          <cell r="J50" t="str">
            <v>Partner</v>
          </cell>
        </row>
        <row r="51">
          <cell r="A51" t="str">
            <v>Junior U18 Boys_5</v>
          </cell>
          <cell r="B51" t="str">
            <v>Junior U18 Boys</v>
          </cell>
          <cell r="C51" t="str">
            <v>TPCC</v>
          </cell>
          <cell r="D51" t="str">
            <v>FORRISTAL</v>
          </cell>
          <cell r="E51" t="str">
            <v>EAMON</v>
          </cell>
          <cell r="F51" t="str">
            <v>Yes</v>
          </cell>
          <cell r="G51" t="str">
            <v>BRENDAN FITZPATRICK</v>
          </cell>
          <cell r="H51" t="str">
            <v>BRENDAN</v>
          </cell>
          <cell r="I51">
            <v>50</v>
          </cell>
          <cell r="J51" t="str">
            <v>Partner</v>
          </cell>
          <cell r="K51" t="str">
            <v>EAMON FORRISTAL &amp; BRENDAN FITZPATRICK</v>
          </cell>
          <cell r="L51" t="str">
            <v>Junior U18 Boys</v>
          </cell>
        </row>
        <row r="52">
          <cell r="A52" t="str">
            <v>Junior U18 Boys_6</v>
          </cell>
          <cell r="B52" t="str">
            <v>Junior U18 Boys</v>
          </cell>
          <cell r="C52" t="str">
            <v>TPCC</v>
          </cell>
          <cell r="D52" t="str">
            <v>FITZPATRICK</v>
          </cell>
          <cell r="E52" t="str">
            <v>BRENDAN</v>
          </cell>
          <cell r="F52" t="str">
            <v>Yes</v>
          </cell>
          <cell r="G52" t="str">
            <v>EAMON FORRISTAL</v>
          </cell>
          <cell r="H52" t="str">
            <v>EAMON</v>
          </cell>
          <cell r="I52">
            <v>49</v>
          </cell>
          <cell r="J52" t="str">
            <v>Partner</v>
          </cell>
        </row>
        <row r="53">
          <cell r="A53" t="str">
            <v>Junior U15 Boys_8</v>
          </cell>
          <cell r="B53" t="str">
            <v>Junior U15 Boys</v>
          </cell>
          <cell r="C53" t="str">
            <v>TPCC</v>
          </cell>
          <cell r="D53" t="str">
            <v>CAROLAN</v>
          </cell>
          <cell r="E53" t="str">
            <v>TOMMY</v>
          </cell>
          <cell r="F53" t="str">
            <v>Yes</v>
          </cell>
          <cell r="G53" t="str">
            <v>SENAN FORRISTAL</v>
          </cell>
          <cell r="H53" t="str">
            <v>SENAN</v>
          </cell>
          <cell r="I53">
            <v>52</v>
          </cell>
          <cell r="J53" t="str">
            <v>Partner</v>
          </cell>
          <cell r="K53" t="str">
            <v>TOMMY CAROLAN &amp; SENAN FORRISTAL</v>
          </cell>
          <cell r="L53" t="str">
            <v>Junior U15 Boys</v>
          </cell>
        </row>
        <row r="54">
          <cell r="A54" t="str">
            <v>Guppie U14 Boys_1</v>
          </cell>
          <cell r="B54" t="str">
            <v>Guppie U14 Boys</v>
          </cell>
          <cell r="C54" t="str">
            <v>TPCC</v>
          </cell>
          <cell r="D54" t="str">
            <v>FORRISTAL</v>
          </cell>
          <cell r="E54" t="str">
            <v>SENAN</v>
          </cell>
          <cell r="F54" t="str">
            <v>Yes</v>
          </cell>
          <cell r="G54" t="str">
            <v>TOMMY CAROLAN</v>
          </cell>
          <cell r="H54" t="str">
            <v>TOMMY</v>
          </cell>
          <cell r="I54">
            <v>51</v>
          </cell>
          <cell r="J54" t="str">
            <v>Partner</v>
          </cell>
        </row>
        <row r="55">
          <cell r="A55" t="str">
            <v>_15</v>
          </cell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</row>
        <row r="56">
          <cell r="A56" t="str">
            <v>Guppie U14 Girls_2</v>
          </cell>
          <cell r="B56" t="str">
            <v>Guppie U14 Girls</v>
          </cell>
          <cell r="C56" t="str">
            <v>TPCC</v>
          </cell>
          <cell r="D56" t="str">
            <v>WOODS</v>
          </cell>
          <cell r="E56" t="str">
            <v>LAOISE</v>
          </cell>
          <cell r="F56" t="str">
            <v>Yes</v>
          </cell>
          <cell r="G56" t="str">
            <v>CAOIMHE WOODS</v>
          </cell>
          <cell r="H56" t="str">
            <v>CAOIMHE</v>
          </cell>
          <cell r="I56">
            <v>55</v>
          </cell>
          <cell r="J56" t="str">
            <v>Partner</v>
          </cell>
          <cell r="K56" t="str">
            <v>LAOISE WOODS &amp; CAOIMHE WOODS</v>
          </cell>
          <cell r="L56" t="str">
            <v>Junior U15 Girls</v>
          </cell>
        </row>
        <row r="57">
          <cell r="A57" t="str">
            <v>Guppie U14 Girls_3</v>
          </cell>
          <cell r="B57" t="str">
            <v>Guppie U14 Girls</v>
          </cell>
          <cell r="C57" t="str">
            <v>TPCC</v>
          </cell>
          <cell r="D57" t="str">
            <v>WOODS</v>
          </cell>
          <cell r="E57" t="str">
            <v>CAOIMHE</v>
          </cell>
          <cell r="F57" t="str">
            <v>Yes</v>
          </cell>
          <cell r="G57" t="str">
            <v>LAOISE WOODS</v>
          </cell>
          <cell r="H57" t="str">
            <v>LAOISE</v>
          </cell>
          <cell r="I57">
            <v>54</v>
          </cell>
          <cell r="J57" t="str">
            <v>Partner</v>
          </cell>
        </row>
        <row r="58">
          <cell r="A58" t="str">
            <v>_16</v>
          </cell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</row>
        <row r="59">
          <cell r="A59" t="str">
            <v>_17</v>
          </cell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</row>
        <row r="60">
          <cell r="A60" t="str">
            <v>_18</v>
          </cell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</row>
        <row r="61">
          <cell r="A61" t="str">
            <v>_19</v>
          </cell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</row>
        <row r="62">
          <cell r="A62" t="str">
            <v>_20</v>
          </cell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</row>
        <row r="63">
          <cell r="A63" t="str">
            <v>_21</v>
          </cell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</row>
        <row r="64">
          <cell r="A64" t="str">
            <v>_22</v>
          </cell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</row>
        <row r="65">
          <cell r="A65" t="str">
            <v>_23</v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</row>
        <row r="66">
          <cell r="A66" t="str">
            <v>_24</v>
          </cell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</row>
        <row r="67">
          <cell r="A67" t="str">
            <v>_25</v>
          </cell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</row>
        <row r="68">
          <cell r="A68" t="str">
            <v>_26</v>
          </cell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</row>
        <row r="69">
          <cell r="A69" t="str">
            <v>_27</v>
          </cell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</row>
        <row r="70">
          <cell r="A70" t="str">
            <v>_28</v>
          </cell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</row>
      </sheetData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48"/>
  <sheetViews>
    <sheetView view="pageBreakPreview" topLeftCell="A15" zoomScale="60" zoomScaleNormal="100" workbookViewId="0">
      <selection activeCell="C32" sqref="C32"/>
    </sheetView>
  </sheetViews>
  <sheetFormatPr defaultRowHeight="15" x14ac:dyDescent="0.25"/>
  <cols>
    <col min="1" max="1" width="10.140625" customWidth="1"/>
    <col min="2" max="2" width="20.42578125" bestFit="1" customWidth="1"/>
    <col min="4" max="4" width="17.42578125" bestFit="1" customWidth="1"/>
    <col min="5" max="5" width="12" bestFit="1" customWidth="1"/>
    <col min="6" max="6" width="20.42578125" customWidth="1"/>
    <col min="7" max="7" width="26.140625" style="59" customWidth="1"/>
  </cols>
  <sheetData>
    <row r="1" spans="1:9" ht="15.75" x14ac:dyDescent="0.25">
      <c r="A1" s="1"/>
      <c r="B1" s="2"/>
      <c r="C1" s="3"/>
      <c r="D1" s="3"/>
      <c r="E1" s="3"/>
      <c r="F1" s="3"/>
      <c r="G1" s="4"/>
    </row>
    <row r="2" spans="1:9" ht="15.75" x14ac:dyDescent="0.25">
      <c r="A2" s="5"/>
      <c r="B2" s="6"/>
      <c r="C2" s="7"/>
      <c r="D2" s="7"/>
      <c r="E2" s="7"/>
      <c r="F2" s="7"/>
      <c r="G2" s="8"/>
    </row>
    <row r="3" spans="1:9" ht="15.75" x14ac:dyDescent="0.25">
      <c r="A3" s="5"/>
      <c r="B3" s="6"/>
      <c r="C3" s="7"/>
      <c r="D3" s="7"/>
      <c r="E3" s="7"/>
      <c r="F3" s="7"/>
      <c r="G3" s="8"/>
    </row>
    <row r="4" spans="1:9" ht="15.75" x14ac:dyDescent="0.25">
      <c r="A4" s="5"/>
      <c r="B4" s="6"/>
      <c r="C4" s="7"/>
      <c r="D4" s="7"/>
      <c r="E4" s="7"/>
      <c r="F4" s="7"/>
      <c r="G4" s="8"/>
    </row>
    <row r="5" spans="1:9" ht="15.75" x14ac:dyDescent="0.25">
      <c r="A5" s="5"/>
      <c r="B5" s="6"/>
      <c r="C5" s="7"/>
      <c r="D5" s="7"/>
      <c r="E5" s="7"/>
      <c r="F5" s="7"/>
      <c r="G5" s="8"/>
    </row>
    <row r="6" spans="1:9" ht="15.75" x14ac:dyDescent="0.25">
      <c r="A6" s="5"/>
      <c r="B6" s="6"/>
      <c r="C6" s="7"/>
      <c r="D6" s="7"/>
      <c r="E6" s="7"/>
      <c r="F6" s="7"/>
      <c r="G6" s="9"/>
    </row>
    <row r="7" spans="1:9" ht="15.75" x14ac:dyDescent="0.25">
      <c r="A7" s="5"/>
      <c r="B7" s="6"/>
      <c r="C7" s="7"/>
      <c r="D7" s="7"/>
      <c r="E7" s="7"/>
      <c r="F7" s="7"/>
      <c r="G7" s="9"/>
    </row>
    <row r="8" spans="1:9" ht="18.75" x14ac:dyDescent="0.3">
      <c r="A8" s="10"/>
      <c r="B8" s="11"/>
      <c r="C8" s="11"/>
      <c r="D8" s="11"/>
      <c r="E8" s="12"/>
      <c r="F8" s="13"/>
      <c r="G8" s="14"/>
    </row>
    <row r="9" spans="1:9" ht="18.75" x14ac:dyDescent="0.3">
      <c r="A9" s="15" t="s">
        <v>0</v>
      </c>
      <c r="B9" s="16">
        <v>7</v>
      </c>
      <c r="C9" s="17"/>
      <c r="D9" s="17"/>
      <c r="E9" s="18" t="s">
        <v>1</v>
      </c>
      <c r="F9" s="19" t="s">
        <v>69</v>
      </c>
      <c r="G9" s="19" t="s">
        <v>70</v>
      </c>
    </row>
    <row r="10" spans="1:9" ht="18.75" x14ac:dyDescent="0.3">
      <c r="A10" s="15" t="s">
        <v>4</v>
      </c>
      <c r="B10" s="16" t="s">
        <v>71</v>
      </c>
      <c r="C10" s="17"/>
      <c r="D10" s="17"/>
      <c r="E10" s="18" t="s">
        <v>6</v>
      </c>
      <c r="F10" s="20" t="s">
        <v>85</v>
      </c>
      <c r="G10" s="19" t="s">
        <v>81</v>
      </c>
    </row>
    <row r="11" spans="1:9" ht="15.75" x14ac:dyDescent="0.25">
      <c r="A11" s="5" t="s">
        <v>7</v>
      </c>
      <c r="B11" s="21">
        <v>0.5625</v>
      </c>
      <c r="C11" s="7"/>
      <c r="D11" s="7"/>
      <c r="E11" s="22"/>
      <c r="F11" s="23"/>
      <c r="G11" s="14"/>
      <c r="I11" s="24"/>
    </row>
    <row r="12" spans="1:9" x14ac:dyDescent="0.25">
      <c r="A12" s="25"/>
      <c r="B12" s="26"/>
      <c r="C12" s="26"/>
      <c r="D12" s="26"/>
      <c r="E12" s="27"/>
      <c r="F12" s="23"/>
      <c r="G12" s="14"/>
    </row>
    <row r="13" spans="1:9" s="33" customFormat="1" ht="18.75" x14ac:dyDescent="0.3">
      <c r="A13" s="28" t="s">
        <v>8</v>
      </c>
      <c r="B13" s="29" t="s">
        <v>9</v>
      </c>
      <c r="C13" s="29" t="s">
        <v>10</v>
      </c>
      <c r="D13" s="29" t="s">
        <v>11</v>
      </c>
      <c r="E13" s="57"/>
      <c r="F13" s="28" t="s">
        <v>12</v>
      </c>
      <c r="G13" s="32" t="s">
        <v>13</v>
      </c>
    </row>
    <row r="14" spans="1:9" x14ac:dyDescent="0.25">
      <c r="A14" s="34"/>
      <c r="B14" s="35"/>
      <c r="C14" s="35"/>
      <c r="D14" s="35"/>
      <c r="E14" s="58"/>
      <c r="F14" s="34"/>
      <c r="G14" s="38"/>
    </row>
    <row r="15" spans="1:9" x14ac:dyDescent="0.25">
      <c r="A15" s="43">
        <v>1</v>
      </c>
      <c r="B15" s="43" t="s">
        <v>70</v>
      </c>
      <c r="C15" s="43">
        <v>5</v>
      </c>
      <c r="D15" s="43" t="s">
        <v>108</v>
      </c>
      <c r="E15" s="43" t="s">
        <v>93</v>
      </c>
      <c r="F15" s="43" t="s">
        <v>92</v>
      </c>
      <c r="G15" s="42" t="s">
        <v>76</v>
      </c>
    </row>
    <row r="16" spans="1:9" x14ac:dyDescent="0.25">
      <c r="A16" s="43">
        <v>2</v>
      </c>
      <c r="B16" s="43" t="s">
        <v>69</v>
      </c>
      <c r="C16" s="43">
        <v>3</v>
      </c>
      <c r="D16" s="43" t="s">
        <v>90</v>
      </c>
      <c r="E16" s="43" t="s">
        <v>91</v>
      </c>
      <c r="F16" s="43" t="s">
        <v>84</v>
      </c>
      <c r="G16" s="42" t="s">
        <v>74</v>
      </c>
    </row>
    <row r="17" spans="1:7" x14ac:dyDescent="0.25">
      <c r="A17" s="43">
        <v>3</v>
      </c>
      <c r="B17" s="43" t="s">
        <v>70</v>
      </c>
      <c r="C17" s="43">
        <v>6</v>
      </c>
      <c r="D17" s="43" t="s">
        <v>96</v>
      </c>
      <c r="E17" s="43" t="s">
        <v>94</v>
      </c>
      <c r="F17" s="43" t="s">
        <v>92</v>
      </c>
      <c r="G17" s="42" t="s">
        <v>77</v>
      </c>
    </row>
    <row r="18" spans="1:7" x14ac:dyDescent="0.25">
      <c r="A18" s="43">
        <v>4</v>
      </c>
      <c r="B18" s="43" t="s">
        <v>70</v>
      </c>
      <c r="C18" s="43">
        <v>7</v>
      </c>
      <c r="D18" s="43" t="s">
        <v>96</v>
      </c>
      <c r="E18" s="43" t="s">
        <v>95</v>
      </c>
      <c r="F18" s="43" t="s">
        <v>92</v>
      </c>
      <c r="G18" s="42" t="s">
        <v>78</v>
      </c>
    </row>
    <row r="19" spans="1:7" x14ac:dyDescent="0.25">
      <c r="A19" s="43">
        <v>5</v>
      </c>
      <c r="B19" s="43" t="s">
        <v>69</v>
      </c>
      <c r="C19" s="43">
        <v>4</v>
      </c>
      <c r="D19" s="43" t="s">
        <v>98</v>
      </c>
      <c r="E19" s="43" t="s">
        <v>91</v>
      </c>
      <c r="F19" s="43" t="s">
        <v>92</v>
      </c>
      <c r="G19" s="42" t="s">
        <v>75</v>
      </c>
    </row>
    <row r="20" spans="1:7" x14ac:dyDescent="0.25">
      <c r="A20" s="43">
        <v>1</v>
      </c>
      <c r="B20" s="43" t="s">
        <v>81</v>
      </c>
      <c r="C20" s="43">
        <v>8</v>
      </c>
      <c r="D20" s="43" t="s">
        <v>83</v>
      </c>
      <c r="E20" s="43" t="s">
        <v>82</v>
      </c>
      <c r="F20" s="43" t="s">
        <v>84</v>
      </c>
      <c r="G20" s="42" t="s">
        <v>79</v>
      </c>
    </row>
    <row r="21" spans="1:7" x14ac:dyDescent="0.25">
      <c r="A21" s="43">
        <v>2</v>
      </c>
      <c r="B21" s="43" t="s">
        <v>81</v>
      </c>
      <c r="C21" s="43">
        <v>9</v>
      </c>
      <c r="D21" s="43" t="s">
        <v>72</v>
      </c>
      <c r="E21" s="43" t="s">
        <v>73</v>
      </c>
      <c r="F21" s="43" t="s">
        <v>15</v>
      </c>
      <c r="G21" s="42" t="s">
        <v>80</v>
      </c>
    </row>
    <row r="22" spans="1:7" x14ac:dyDescent="0.25">
      <c r="A22" s="34"/>
      <c r="B22" s="35"/>
      <c r="C22" s="35"/>
      <c r="D22" s="35"/>
      <c r="E22" s="58"/>
      <c r="F22" s="34"/>
      <c r="G22" s="38"/>
    </row>
    <row r="23" spans="1:7" x14ac:dyDescent="0.25">
      <c r="A23" s="60"/>
      <c r="B23" s="46"/>
      <c r="C23" s="46"/>
      <c r="D23" s="46"/>
      <c r="E23" s="61"/>
      <c r="F23" s="60"/>
      <c r="G23" s="50"/>
    </row>
    <row r="24" spans="1:7" ht="15.75" x14ac:dyDescent="0.25">
      <c r="A24" s="1"/>
      <c r="B24" s="2"/>
      <c r="C24" s="3"/>
      <c r="D24" s="3"/>
      <c r="E24" s="3"/>
      <c r="F24" s="3"/>
      <c r="G24" s="4"/>
    </row>
    <row r="25" spans="1:7" ht="15.75" x14ac:dyDescent="0.25">
      <c r="A25" s="5"/>
      <c r="B25" s="6"/>
      <c r="C25" s="7"/>
      <c r="D25" s="7"/>
      <c r="E25" s="7"/>
      <c r="F25" s="7"/>
      <c r="G25" s="8"/>
    </row>
    <row r="26" spans="1:7" ht="15.75" x14ac:dyDescent="0.25">
      <c r="A26" s="5"/>
      <c r="B26" s="6"/>
      <c r="C26" s="7"/>
      <c r="D26" s="7"/>
      <c r="E26" s="7"/>
      <c r="F26" s="7"/>
      <c r="G26" s="8"/>
    </row>
    <row r="27" spans="1:7" ht="15.75" x14ac:dyDescent="0.25">
      <c r="A27" s="5"/>
      <c r="B27" s="6"/>
      <c r="C27" s="7"/>
      <c r="D27" s="7"/>
      <c r="E27" s="7"/>
      <c r="F27" s="7"/>
      <c r="G27" s="8"/>
    </row>
    <row r="28" spans="1:7" ht="15.75" x14ac:dyDescent="0.25">
      <c r="A28" s="5"/>
      <c r="B28" s="6"/>
      <c r="C28" s="7"/>
      <c r="D28" s="7"/>
      <c r="E28" s="7"/>
      <c r="F28" s="7"/>
      <c r="G28" s="8"/>
    </row>
    <row r="29" spans="1:7" ht="15.75" x14ac:dyDescent="0.25">
      <c r="A29" s="5"/>
      <c r="B29" s="6"/>
      <c r="C29" s="7"/>
      <c r="D29" s="7"/>
      <c r="E29" s="7"/>
      <c r="F29" s="7"/>
      <c r="G29" s="9"/>
    </row>
    <row r="30" spans="1:7" ht="15.75" x14ac:dyDescent="0.25">
      <c r="A30" s="5"/>
      <c r="B30" s="6"/>
      <c r="C30" s="7"/>
      <c r="D30" s="7"/>
      <c r="E30" s="7"/>
      <c r="F30" s="7"/>
      <c r="G30" s="9"/>
    </row>
    <row r="31" spans="1:7" ht="18.75" x14ac:dyDescent="0.3">
      <c r="A31" s="10"/>
      <c r="B31" s="11"/>
      <c r="C31" s="11"/>
      <c r="D31" s="11"/>
      <c r="E31" s="12"/>
      <c r="F31" s="13"/>
      <c r="G31" s="14"/>
    </row>
    <row r="32" spans="1:7" ht="18.75" x14ac:dyDescent="0.3">
      <c r="A32" s="15" t="s">
        <v>0</v>
      </c>
      <c r="B32" s="16">
        <v>18</v>
      </c>
      <c r="C32" s="17"/>
      <c r="D32" s="17"/>
      <c r="E32" s="18" t="s">
        <v>1</v>
      </c>
      <c r="F32" s="19" t="s">
        <v>69</v>
      </c>
      <c r="G32" s="19" t="s">
        <v>70</v>
      </c>
    </row>
    <row r="33" spans="1:9" ht="18.75" x14ac:dyDescent="0.3">
      <c r="A33" s="15" t="s">
        <v>4</v>
      </c>
      <c r="B33" s="16" t="s">
        <v>89</v>
      </c>
      <c r="C33" s="17"/>
      <c r="D33" s="17"/>
      <c r="E33" s="18" t="s">
        <v>6</v>
      </c>
      <c r="F33" s="20" t="s">
        <v>110</v>
      </c>
      <c r="G33" s="19" t="s">
        <v>81</v>
      </c>
    </row>
    <row r="34" spans="1:9" ht="15.75" x14ac:dyDescent="0.25">
      <c r="A34" s="5" t="s">
        <v>7</v>
      </c>
      <c r="B34" s="21">
        <v>0.72916666666666663</v>
      </c>
      <c r="C34" s="7"/>
      <c r="D34" s="7"/>
      <c r="E34" s="22"/>
      <c r="F34" s="23"/>
      <c r="G34" s="14"/>
      <c r="I34" s="24"/>
    </row>
    <row r="35" spans="1:9" x14ac:dyDescent="0.25">
      <c r="A35" s="25"/>
      <c r="B35" s="26"/>
      <c r="C35" s="26"/>
      <c r="D35" s="26"/>
      <c r="E35" s="27"/>
      <c r="F35" s="23"/>
      <c r="G35" s="14"/>
    </row>
    <row r="36" spans="1:9" s="33" customFormat="1" ht="18.75" x14ac:dyDescent="0.3">
      <c r="A36" s="28" t="s">
        <v>8</v>
      </c>
      <c r="B36" s="29" t="s">
        <v>9</v>
      </c>
      <c r="C36" s="29" t="s">
        <v>10</v>
      </c>
      <c r="D36" s="29" t="s">
        <v>11</v>
      </c>
      <c r="E36" s="57"/>
      <c r="F36" s="28" t="s">
        <v>12</v>
      </c>
      <c r="G36" s="32" t="s">
        <v>13</v>
      </c>
    </row>
    <row r="37" spans="1:9" x14ac:dyDescent="0.25">
      <c r="A37" s="34"/>
      <c r="B37" s="35"/>
      <c r="C37" s="35"/>
      <c r="D37" s="35"/>
      <c r="E37" s="58"/>
      <c r="F37" s="34"/>
      <c r="G37" s="38"/>
    </row>
    <row r="38" spans="1:9" ht="15.75" x14ac:dyDescent="0.25">
      <c r="A38" s="39">
        <v>1</v>
      </c>
      <c r="B38" s="40" t="str">
        <f>$G$9</f>
        <v>Guppie U14 Girls</v>
      </c>
      <c r="C38" s="35">
        <v>5</v>
      </c>
      <c r="D38" s="43" t="s">
        <v>108</v>
      </c>
      <c r="E38" s="43" t="s">
        <v>93</v>
      </c>
      <c r="F38" s="43" t="s">
        <v>92</v>
      </c>
      <c r="G38" s="38" t="s">
        <v>102</v>
      </c>
    </row>
    <row r="39" spans="1:9" ht="15.75" x14ac:dyDescent="0.25">
      <c r="A39" s="39">
        <v>2</v>
      </c>
      <c r="B39" s="43" t="str">
        <f>$F$9</f>
        <v>Guppie U14 Boys</v>
      </c>
      <c r="C39" s="35">
        <v>3</v>
      </c>
      <c r="D39" s="43" t="s">
        <v>90</v>
      </c>
      <c r="E39" s="43" t="s">
        <v>91</v>
      </c>
      <c r="F39" s="43" t="str">
        <f>IFERROR(VLOOKUP($B39&amp;"_"&amp;IF(COUNTIF($B$22:$B39,$B39)&lt;=COUNTIF('[1]Sorting Lists 500m'!$B$3:$B$70,$B39),COUNTIF($B$22:$B39,$B39),),'[1]Sorting Lists 500m'!$A$2:$N$81,3,FALSE),"")</f>
        <v>TPCC</v>
      </c>
      <c r="G39" s="42" t="s">
        <v>99</v>
      </c>
    </row>
    <row r="40" spans="1:9" ht="15.75" x14ac:dyDescent="0.25">
      <c r="A40" s="39">
        <v>3</v>
      </c>
      <c r="B40" s="40" t="str">
        <f>$G$9</f>
        <v>Guppie U14 Girls</v>
      </c>
      <c r="C40" s="35">
        <v>6</v>
      </c>
      <c r="D40" s="43" t="s">
        <v>96</v>
      </c>
      <c r="E40" s="43" t="s">
        <v>94</v>
      </c>
      <c r="F40" s="43" t="s">
        <v>92</v>
      </c>
      <c r="G40" s="38" t="s">
        <v>103</v>
      </c>
    </row>
    <row r="41" spans="1:9" ht="15.75" x14ac:dyDescent="0.25">
      <c r="A41" s="39">
        <v>4</v>
      </c>
      <c r="B41" s="40" t="str">
        <f t="shared" ref="B41" si="0">$G$9</f>
        <v>Guppie U14 Girls</v>
      </c>
      <c r="C41" s="35">
        <v>7</v>
      </c>
      <c r="D41" s="43" t="s">
        <v>96</v>
      </c>
      <c r="E41" s="43" t="s">
        <v>95</v>
      </c>
      <c r="F41" s="43" t="s">
        <v>92</v>
      </c>
      <c r="G41" s="38" t="s">
        <v>104</v>
      </c>
    </row>
    <row r="42" spans="1:9" ht="15.75" x14ac:dyDescent="0.25">
      <c r="A42" s="39">
        <v>5</v>
      </c>
      <c r="B42" s="40" t="str">
        <f>$F$9</f>
        <v>Guppie U14 Boys</v>
      </c>
      <c r="C42" s="35">
        <v>4</v>
      </c>
      <c r="D42" s="43" t="s">
        <v>98</v>
      </c>
      <c r="E42" s="43" t="s">
        <v>91</v>
      </c>
      <c r="F42" s="43" t="s">
        <v>92</v>
      </c>
      <c r="G42" s="38" t="s">
        <v>101</v>
      </c>
    </row>
    <row r="43" spans="1:9" ht="15.75" x14ac:dyDescent="0.25">
      <c r="A43" s="39">
        <v>1</v>
      </c>
      <c r="B43" s="40" t="str">
        <f>$G$10</f>
        <v>Guppie U12 Boys</v>
      </c>
      <c r="C43" s="35">
        <v>8</v>
      </c>
      <c r="D43" s="35" t="s">
        <v>83</v>
      </c>
      <c r="E43" s="41" t="s">
        <v>82</v>
      </c>
      <c r="F43" s="41" t="s">
        <v>84</v>
      </c>
      <c r="G43" s="38" t="s">
        <v>105</v>
      </c>
    </row>
    <row r="44" spans="1:9" ht="15.75" x14ac:dyDescent="0.25">
      <c r="A44" s="44">
        <v>2</v>
      </c>
      <c r="B44" s="45" t="str">
        <f>$G$10</f>
        <v>Guppie U12 Boys</v>
      </c>
      <c r="C44" s="46">
        <v>9</v>
      </c>
      <c r="D44" s="46" t="s">
        <v>72</v>
      </c>
      <c r="E44" s="49" t="s">
        <v>73</v>
      </c>
      <c r="F44" s="49" t="s">
        <v>15</v>
      </c>
      <c r="G44" s="50" t="s">
        <v>106</v>
      </c>
    </row>
    <row r="45" spans="1:9" ht="15.75" x14ac:dyDescent="0.25">
      <c r="A45" s="62"/>
      <c r="B45" s="63" t="s">
        <v>36</v>
      </c>
      <c r="C45" s="64">
        <v>1</v>
      </c>
      <c r="D45" s="65" t="s">
        <v>86</v>
      </c>
      <c r="E45" s="65" t="s">
        <v>87</v>
      </c>
      <c r="F45" s="65" t="s">
        <v>15</v>
      </c>
      <c r="G45" s="66" t="s">
        <v>97</v>
      </c>
    </row>
    <row r="46" spans="1:9" ht="15.75" x14ac:dyDescent="0.25">
      <c r="A46" s="44"/>
      <c r="B46" s="45" t="s">
        <v>36</v>
      </c>
      <c r="C46" s="46">
        <v>2</v>
      </c>
      <c r="D46" s="46" t="s">
        <v>86</v>
      </c>
      <c r="E46" s="49" t="s">
        <v>88</v>
      </c>
      <c r="F46" s="49" t="s">
        <v>15</v>
      </c>
      <c r="G46" s="50" t="s">
        <v>100</v>
      </c>
    </row>
    <row r="47" spans="1:9" x14ac:dyDescent="0.25">
      <c r="A47" s="51"/>
      <c r="B47" s="7"/>
      <c r="C47" s="7"/>
      <c r="D47" s="7"/>
      <c r="E47" s="22"/>
      <c r="F47" s="23"/>
      <c r="G47" s="14"/>
    </row>
    <row r="48" spans="1:9" x14ac:dyDescent="0.25">
      <c r="A48" s="25"/>
      <c r="B48" s="26"/>
      <c r="C48" s="26"/>
      <c r="D48" s="26"/>
      <c r="E48" s="27"/>
      <c r="F48" s="52"/>
      <c r="G48" s="53"/>
    </row>
  </sheetData>
  <pageMargins left="0.7" right="0.7" top="0.75" bottom="0.75" header="0.3" footer="0.3"/>
  <pageSetup paperSize="9" scale="75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76"/>
  <sheetViews>
    <sheetView tabSelected="1" topLeftCell="A58" workbookViewId="0">
      <selection activeCell="H43" sqref="H43"/>
    </sheetView>
  </sheetViews>
  <sheetFormatPr defaultRowHeight="15" x14ac:dyDescent="0.25"/>
  <cols>
    <col min="1" max="1" width="10.140625" customWidth="1"/>
    <col min="2" max="2" width="15.85546875" bestFit="1" customWidth="1"/>
    <col min="4" max="4" width="22.42578125" customWidth="1"/>
    <col min="5" max="5" width="27.85546875" customWidth="1"/>
    <col min="6" max="6" width="22.140625" bestFit="1" customWidth="1"/>
    <col min="7" max="7" width="26.140625" style="59" customWidth="1"/>
    <col min="8" max="8" width="19" bestFit="1" customWidth="1"/>
  </cols>
  <sheetData>
    <row r="1" spans="1:9" ht="15.75" x14ac:dyDescent="0.25">
      <c r="A1" s="1"/>
      <c r="B1" s="2"/>
      <c r="C1" s="3"/>
      <c r="D1" s="3"/>
      <c r="E1" s="3"/>
      <c r="F1" s="3"/>
      <c r="G1" s="4"/>
    </row>
    <row r="2" spans="1:9" ht="15.75" x14ac:dyDescent="0.25">
      <c r="A2" s="5"/>
      <c r="B2" s="6"/>
      <c r="C2" s="7"/>
      <c r="D2" s="7"/>
      <c r="E2" s="7"/>
      <c r="F2" s="7"/>
      <c r="G2" s="8"/>
    </row>
    <row r="3" spans="1:9" ht="15.75" x14ac:dyDescent="0.25">
      <c r="A3" s="5"/>
      <c r="B3" s="6"/>
      <c r="C3" s="7"/>
      <c r="D3" s="7"/>
      <c r="E3" s="7"/>
      <c r="F3" s="7"/>
      <c r="G3" s="8"/>
    </row>
    <row r="4" spans="1:9" ht="15.75" x14ac:dyDescent="0.25">
      <c r="A4" s="5"/>
      <c r="B4" s="6"/>
      <c r="C4" s="7"/>
      <c r="D4" s="7"/>
      <c r="E4" s="7"/>
      <c r="F4" s="7"/>
      <c r="G4" s="8"/>
    </row>
    <row r="5" spans="1:9" ht="15.75" x14ac:dyDescent="0.25">
      <c r="A5" s="5"/>
      <c r="B5" s="6"/>
      <c r="C5" s="7"/>
      <c r="D5" s="7"/>
      <c r="E5" s="7"/>
      <c r="F5" s="7"/>
      <c r="G5" s="8"/>
    </row>
    <row r="6" spans="1:9" ht="15.75" x14ac:dyDescent="0.25">
      <c r="A6" s="5"/>
      <c r="B6" s="6"/>
      <c r="C6" s="7"/>
      <c r="D6" s="7"/>
      <c r="E6" s="7"/>
      <c r="F6" s="7"/>
      <c r="G6" s="9"/>
    </row>
    <row r="7" spans="1:9" ht="18.75" x14ac:dyDescent="0.3">
      <c r="A7" s="10"/>
      <c r="B7" s="11"/>
      <c r="C7" s="11"/>
      <c r="D7" s="11"/>
      <c r="E7" s="12"/>
      <c r="F7" s="13"/>
      <c r="G7" s="14"/>
    </row>
    <row r="8" spans="1:9" ht="18.75" x14ac:dyDescent="0.3">
      <c r="A8" s="15" t="s">
        <v>0</v>
      </c>
      <c r="B8" s="16">
        <v>8</v>
      </c>
      <c r="C8" s="17"/>
      <c r="D8" s="17"/>
      <c r="E8" s="18" t="s">
        <v>1</v>
      </c>
      <c r="F8" s="19" t="s">
        <v>2</v>
      </c>
      <c r="G8" s="19" t="s">
        <v>3</v>
      </c>
    </row>
    <row r="9" spans="1:9" ht="18.75" x14ac:dyDescent="0.3">
      <c r="A9" s="15" t="s">
        <v>4</v>
      </c>
      <c r="B9" s="16" t="s">
        <v>5</v>
      </c>
      <c r="C9" s="17"/>
      <c r="D9" s="17"/>
      <c r="E9" s="18" t="s">
        <v>6</v>
      </c>
      <c r="F9" s="20" t="str">
        <f>"Final " &amp; B8</f>
        <v>Final 8</v>
      </c>
      <c r="G9" s="14"/>
    </row>
    <row r="10" spans="1:9" ht="15.75" x14ac:dyDescent="0.25">
      <c r="A10" s="5" t="s">
        <v>7</v>
      </c>
      <c r="B10" s="21">
        <v>0.58333333333333337</v>
      </c>
      <c r="C10" s="7"/>
      <c r="D10" s="7"/>
      <c r="E10" s="22"/>
      <c r="F10" s="23"/>
      <c r="G10" s="14"/>
      <c r="I10" s="24"/>
    </row>
    <row r="11" spans="1:9" x14ac:dyDescent="0.25">
      <c r="A11" s="25"/>
      <c r="B11" s="26"/>
      <c r="C11" s="26"/>
      <c r="D11" s="26"/>
      <c r="E11" s="27"/>
      <c r="F11" s="23"/>
      <c r="G11" s="14"/>
    </row>
    <row r="12" spans="1:9" s="33" customFormat="1" ht="18.75" x14ac:dyDescent="0.3">
      <c r="A12" s="28" t="s">
        <v>8</v>
      </c>
      <c r="B12" s="29" t="s">
        <v>9</v>
      </c>
      <c r="C12" s="29" t="s">
        <v>10</v>
      </c>
      <c r="D12" s="30" t="s">
        <v>11</v>
      </c>
      <c r="E12" s="31"/>
      <c r="F12" s="28" t="s">
        <v>12</v>
      </c>
      <c r="G12" s="32" t="s">
        <v>13</v>
      </c>
    </row>
    <row r="13" spans="1:9" ht="15" customHeight="1" x14ac:dyDescent="0.25">
      <c r="A13" s="34"/>
      <c r="B13" s="35"/>
      <c r="C13" s="35"/>
      <c r="D13" s="36"/>
      <c r="E13" s="37"/>
      <c r="F13" s="34"/>
      <c r="G13" s="38"/>
    </row>
    <row r="14" spans="1:9" ht="15.75" customHeight="1" x14ac:dyDescent="0.25">
      <c r="A14" s="39">
        <v>1</v>
      </c>
      <c r="B14" s="40" t="s">
        <v>2</v>
      </c>
      <c r="C14" s="35">
        <v>1</v>
      </c>
      <c r="D14" s="36" t="s">
        <v>45</v>
      </c>
      <c r="E14" s="37"/>
      <c r="F14" s="41" t="s">
        <v>19</v>
      </c>
      <c r="G14" s="38" t="s">
        <v>46</v>
      </c>
    </row>
    <row r="15" spans="1:9" ht="15.75" customHeight="1" x14ac:dyDescent="0.25">
      <c r="A15" s="39">
        <v>2</v>
      </c>
      <c r="B15" s="40" t="str">
        <f>IFERROR(VLOOKUP(D15,'[1]Sorting Lists 500m K2'!$K$3:$L$79,2,FALSE),"")</f>
        <v>Mixed</v>
      </c>
      <c r="C15" s="35">
        <v>6</v>
      </c>
      <c r="D15" s="36" t="s">
        <v>22</v>
      </c>
      <c r="E15" s="37"/>
      <c r="F15" s="43" t="s">
        <v>19</v>
      </c>
      <c r="G15" s="38" t="s">
        <v>47</v>
      </c>
    </row>
    <row r="16" spans="1:9" ht="15.75" customHeight="1" x14ac:dyDescent="0.25">
      <c r="A16" s="39">
        <v>3</v>
      </c>
      <c r="B16" s="40" t="str">
        <f>IFERROR(VLOOKUP(D16,'[1]Sorting Lists 500m K2'!$K$3:$L$79,2,FALSE),"")</f>
        <v>Senior Men</v>
      </c>
      <c r="C16" s="35">
        <v>4</v>
      </c>
      <c r="D16" s="36" t="s">
        <v>18</v>
      </c>
      <c r="E16" s="37"/>
      <c r="F16" s="43" t="s">
        <v>19</v>
      </c>
      <c r="G16" s="38" t="s">
        <v>48</v>
      </c>
    </row>
    <row r="17" spans="1:7" ht="15.75" customHeight="1" x14ac:dyDescent="0.25">
      <c r="A17" s="39">
        <v>4</v>
      </c>
      <c r="B17" s="40" t="s">
        <v>2</v>
      </c>
      <c r="C17" s="35">
        <v>7</v>
      </c>
      <c r="D17" s="36" t="s">
        <v>107</v>
      </c>
      <c r="E17" s="37"/>
      <c r="F17" s="43" t="s">
        <v>19</v>
      </c>
      <c r="G17" s="38" t="s">
        <v>52</v>
      </c>
    </row>
    <row r="18" spans="1:7" ht="15.75" customHeight="1" x14ac:dyDescent="0.25">
      <c r="A18" s="39">
        <v>5</v>
      </c>
      <c r="B18" s="40" t="str">
        <f>IFERROR(VLOOKUP(D18,'[1]Sorting Lists 500m K2'!$K$3:$L$79,2,FALSE),"")</f>
        <v>Senior Men</v>
      </c>
      <c r="C18" s="35">
        <v>3</v>
      </c>
      <c r="D18" s="36" t="s">
        <v>16</v>
      </c>
      <c r="E18" s="37"/>
      <c r="F18" s="41" t="s">
        <v>17</v>
      </c>
      <c r="G18" s="42" t="s">
        <v>50</v>
      </c>
    </row>
    <row r="19" spans="1:7" ht="15.75" customHeight="1" x14ac:dyDescent="0.25">
      <c r="A19" s="39">
        <v>6</v>
      </c>
      <c r="B19" s="40" t="str">
        <f>IFERROR(VLOOKUP(D19,'[1]Sorting Lists 500m K2'!$K$3:$L$79,2,FALSE),"")</f>
        <v>Senior Men</v>
      </c>
      <c r="C19" s="35">
        <v>8</v>
      </c>
      <c r="D19" s="36" t="s">
        <v>23</v>
      </c>
      <c r="E19" s="37"/>
      <c r="F19" s="43" t="s">
        <v>19</v>
      </c>
      <c r="G19" s="38" t="s">
        <v>53</v>
      </c>
    </row>
    <row r="20" spans="1:7" ht="15.75" customHeight="1" x14ac:dyDescent="0.25">
      <c r="A20" s="39">
        <v>7</v>
      </c>
      <c r="B20" s="40" t="str">
        <f>IFERROR(VLOOKUP(D20,'[1]Sorting Lists 500m K2'!$K$3:$L$79,2,FALSE),"")</f>
        <v>Senior Men</v>
      </c>
      <c r="C20" s="35">
        <v>5</v>
      </c>
      <c r="D20" s="36" t="s">
        <v>20</v>
      </c>
      <c r="E20" s="37"/>
      <c r="F20" s="43" t="s">
        <v>21</v>
      </c>
      <c r="G20" s="38" t="s">
        <v>51</v>
      </c>
    </row>
    <row r="21" spans="1:7" ht="15.75" customHeight="1" x14ac:dyDescent="0.25">
      <c r="A21" s="39">
        <v>8</v>
      </c>
      <c r="B21" s="40" t="str">
        <f>IFERROR(VLOOKUP(D21,'[1]Sorting Lists 500m K2'!$K$3:$L$79,2,FALSE),"")</f>
        <v>Senior Men</v>
      </c>
      <c r="C21" s="35">
        <v>2</v>
      </c>
      <c r="D21" s="36" t="s">
        <v>14</v>
      </c>
      <c r="E21" s="37"/>
      <c r="F21" s="41" t="s">
        <v>15</v>
      </c>
      <c r="G21" s="38" t="s">
        <v>49</v>
      </c>
    </row>
    <row r="22" spans="1:7" ht="15.75" customHeight="1" x14ac:dyDescent="0.25">
      <c r="A22" s="44"/>
      <c r="B22" s="45" t="str">
        <f>IFERROR(VLOOKUP(D22,'[1]Sorting Lists 500m K2'!$K$3:$L$79,2,FALSE),"")</f>
        <v/>
      </c>
      <c r="C22" s="46">
        <v>9</v>
      </c>
      <c r="D22" s="47"/>
      <c r="E22" s="48"/>
      <c r="F22" s="49"/>
      <c r="G22" s="50"/>
    </row>
    <row r="23" spans="1:7" x14ac:dyDescent="0.25">
      <c r="A23" s="51"/>
      <c r="B23" s="7"/>
      <c r="C23" s="7"/>
      <c r="D23" s="7"/>
      <c r="E23" s="22"/>
      <c r="F23" s="23"/>
      <c r="G23" s="14"/>
    </row>
    <row r="24" spans="1:7" x14ac:dyDescent="0.25">
      <c r="A24" s="25"/>
      <c r="B24" s="26"/>
      <c r="C24" s="26"/>
      <c r="D24" s="26"/>
      <c r="E24" s="27"/>
      <c r="F24" s="52"/>
      <c r="G24" s="53"/>
    </row>
    <row r="25" spans="1:7" x14ac:dyDescent="0.25">
      <c r="A25" s="23"/>
      <c r="B25" s="7"/>
      <c r="C25" s="7"/>
      <c r="D25" s="7"/>
      <c r="E25" s="22"/>
      <c r="F25" s="23"/>
      <c r="G25" s="54"/>
    </row>
    <row r="26" spans="1:7" ht="15.75" x14ac:dyDescent="0.25">
      <c r="A26" s="1"/>
      <c r="B26" s="2"/>
      <c r="C26" s="3"/>
      <c r="D26" s="3"/>
      <c r="E26" s="3"/>
      <c r="F26" s="3"/>
      <c r="G26" s="4"/>
    </row>
    <row r="27" spans="1:7" ht="15.75" x14ac:dyDescent="0.25">
      <c r="A27" s="5"/>
      <c r="B27" s="6"/>
      <c r="C27" s="7"/>
      <c r="D27" s="7"/>
      <c r="E27" s="7"/>
      <c r="F27" s="7"/>
      <c r="G27" s="8"/>
    </row>
    <row r="28" spans="1:7" ht="15.75" x14ac:dyDescent="0.25">
      <c r="A28" s="5"/>
      <c r="B28" s="6"/>
      <c r="C28" s="7"/>
      <c r="D28" s="7"/>
      <c r="E28" s="7"/>
      <c r="F28" s="7"/>
      <c r="G28" s="8"/>
    </row>
    <row r="29" spans="1:7" ht="15.75" x14ac:dyDescent="0.25">
      <c r="A29" s="5"/>
      <c r="B29" s="6"/>
      <c r="C29" s="7"/>
      <c r="D29" s="7"/>
      <c r="E29" s="7"/>
      <c r="F29" s="7"/>
      <c r="G29" s="8"/>
    </row>
    <row r="30" spans="1:7" ht="15.75" x14ac:dyDescent="0.25">
      <c r="A30" s="5"/>
      <c r="B30" s="6"/>
      <c r="C30" s="7"/>
      <c r="D30" s="7"/>
      <c r="E30" s="7"/>
      <c r="F30" s="7"/>
      <c r="G30" s="8"/>
    </row>
    <row r="31" spans="1:7" ht="15.75" x14ac:dyDescent="0.25">
      <c r="A31" s="5"/>
      <c r="B31" s="6"/>
      <c r="C31" s="7"/>
      <c r="D31" s="7"/>
      <c r="E31" s="7"/>
      <c r="F31" s="7"/>
      <c r="G31" s="9"/>
    </row>
    <row r="32" spans="1:7" ht="15.75" x14ac:dyDescent="0.25">
      <c r="A32" s="5"/>
      <c r="B32" s="6"/>
      <c r="C32" s="7"/>
      <c r="D32" s="7"/>
      <c r="E32" s="7"/>
      <c r="F32" s="7"/>
      <c r="G32" s="9"/>
    </row>
    <row r="33" spans="1:8" ht="18.75" x14ac:dyDescent="0.3">
      <c r="A33" s="10"/>
      <c r="B33" s="11"/>
      <c r="C33" s="11"/>
      <c r="D33" s="11"/>
      <c r="E33" s="12"/>
      <c r="F33" s="13"/>
      <c r="G33" s="14"/>
    </row>
    <row r="34" spans="1:8" ht="18.75" x14ac:dyDescent="0.3">
      <c r="A34" s="15" t="s">
        <v>0</v>
      </c>
      <c r="B34" s="16">
        <f>B8+1</f>
        <v>9</v>
      </c>
      <c r="C34" s="17"/>
      <c r="D34" s="17"/>
      <c r="E34" s="18" t="s">
        <v>1</v>
      </c>
      <c r="F34" s="19" t="s">
        <v>24</v>
      </c>
      <c r="G34" s="19" t="s">
        <v>25</v>
      </c>
    </row>
    <row r="35" spans="1:8" ht="18.75" x14ac:dyDescent="0.3">
      <c r="A35" s="15" t="s">
        <v>4</v>
      </c>
      <c r="B35" s="16" t="str">
        <f>$B$9</f>
        <v>K2 500m</v>
      </c>
      <c r="C35" s="17"/>
      <c r="D35" s="17"/>
      <c r="E35" s="18" t="s">
        <v>6</v>
      </c>
      <c r="F35" s="20" t="str">
        <f>LEFT(F9,6)&amp;B34</f>
        <v>Final 9</v>
      </c>
      <c r="G35" s="14"/>
    </row>
    <row r="36" spans="1:8" ht="14.45" customHeight="1" x14ac:dyDescent="0.25">
      <c r="A36" s="5" t="s">
        <v>7</v>
      </c>
      <c r="B36" s="21">
        <f>B10+$I$10</f>
        <v>0.58333333333333337</v>
      </c>
      <c r="C36" s="7"/>
      <c r="D36" s="7"/>
      <c r="E36" s="22"/>
      <c r="F36" s="23"/>
      <c r="G36" s="14"/>
    </row>
    <row r="37" spans="1:8" ht="14.45" customHeight="1" x14ac:dyDescent="0.25">
      <c r="A37" s="25"/>
      <c r="B37" s="26"/>
      <c r="C37" s="26"/>
      <c r="D37" s="26"/>
      <c r="E37" s="27"/>
      <c r="F37" s="52"/>
      <c r="G37" s="14"/>
    </row>
    <row r="38" spans="1:8" s="33" customFormat="1" ht="18.75" x14ac:dyDescent="0.3">
      <c r="A38" s="28" t="s">
        <v>8</v>
      </c>
      <c r="B38" s="29" t="s">
        <v>9</v>
      </c>
      <c r="C38" s="29" t="s">
        <v>10</v>
      </c>
      <c r="D38" s="30" t="s">
        <v>11</v>
      </c>
      <c r="E38" s="31"/>
      <c r="F38" s="28" t="s">
        <v>12</v>
      </c>
      <c r="G38" s="32" t="s">
        <v>13</v>
      </c>
      <c r="H38"/>
    </row>
    <row r="39" spans="1:8" x14ac:dyDescent="0.25">
      <c r="A39" s="34"/>
      <c r="B39" s="35"/>
      <c r="C39" s="35"/>
      <c r="D39" s="36"/>
      <c r="E39" s="37"/>
      <c r="F39" s="34"/>
      <c r="G39" s="38"/>
    </row>
    <row r="40" spans="1:8" ht="15.75" x14ac:dyDescent="0.25">
      <c r="A40" s="39">
        <v>1</v>
      </c>
      <c r="B40" s="40" t="str">
        <f>IFERROR(VLOOKUP(D40,'[1]Sorting Lists 500m K2'!$K$3:$L$79,2,FALSE),"")</f>
        <v>Junior U18 Boys</v>
      </c>
      <c r="C40" s="35">
        <v>3</v>
      </c>
      <c r="D40" s="36" t="s">
        <v>28</v>
      </c>
      <c r="E40" s="37"/>
      <c r="F40" s="41" t="s">
        <v>19</v>
      </c>
      <c r="G40" s="42" t="s">
        <v>54</v>
      </c>
    </row>
    <row r="41" spans="1:8" ht="15.75" x14ac:dyDescent="0.25">
      <c r="A41" s="39">
        <v>2</v>
      </c>
      <c r="B41" s="40" t="str">
        <f>IFERROR(VLOOKUP(D41,'[1]Sorting Lists 500m K2'!$K$3:$L$79,2,FALSE),"")</f>
        <v>Junior U18 Boys</v>
      </c>
      <c r="C41" s="35">
        <v>2</v>
      </c>
      <c r="D41" s="36" t="s">
        <v>27</v>
      </c>
      <c r="E41" s="37"/>
      <c r="F41" s="41" t="s">
        <v>19</v>
      </c>
      <c r="G41" s="38" t="s">
        <v>55</v>
      </c>
    </row>
    <row r="42" spans="1:8" ht="15.75" x14ac:dyDescent="0.25">
      <c r="A42" s="39">
        <v>3</v>
      </c>
      <c r="B42" s="40" t="str">
        <f>IFERROR(VLOOKUP(D42,'[1]Sorting Lists 500m K2'!$K$3:$L$79,2,FALSE),"")</f>
        <v>Junior U18 Boys</v>
      </c>
      <c r="C42" s="35">
        <v>1</v>
      </c>
      <c r="D42" s="36" t="s">
        <v>26</v>
      </c>
      <c r="E42" s="37"/>
      <c r="F42" s="41" t="s">
        <v>21</v>
      </c>
      <c r="G42" s="38" t="s">
        <v>56</v>
      </c>
    </row>
    <row r="43" spans="1:8" ht="15.75" x14ac:dyDescent="0.25">
      <c r="A43" s="62" t="s">
        <v>116</v>
      </c>
      <c r="B43" s="63" t="str">
        <f>IFERROR(VLOOKUP(D43,'[1]Sorting Lists 500m K2'!$K$3:$L$79,2,FALSE),"")</f>
        <v>Junior U15 Boys</v>
      </c>
      <c r="C43" s="64">
        <v>5</v>
      </c>
      <c r="D43" s="67" t="s">
        <v>30</v>
      </c>
      <c r="E43" s="68"/>
      <c r="F43" s="65" t="s">
        <v>31</v>
      </c>
      <c r="G43" s="66" t="s">
        <v>58</v>
      </c>
    </row>
    <row r="44" spans="1:8" ht="15.75" x14ac:dyDescent="0.25">
      <c r="A44" s="70">
        <v>4</v>
      </c>
      <c r="B44" s="71" t="s">
        <v>24</v>
      </c>
      <c r="C44" s="72">
        <v>9</v>
      </c>
      <c r="D44" s="73" t="s">
        <v>111</v>
      </c>
      <c r="E44" s="74"/>
      <c r="F44" s="75" t="s">
        <v>112</v>
      </c>
      <c r="G44" s="76" t="s">
        <v>62</v>
      </c>
    </row>
    <row r="45" spans="1:8" ht="15.75" x14ac:dyDescent="0.25">
      <c r="A45" s="62" t="s">
        <v>117</v>
      </c>
      <c r="B45" s="40" t="str">
        <f>IFERROR(VLOOKUP(D45,'[1]Sorting Lists 500m K2'!$K$3:$L$79,2,FALSE),"")</f>
        <v>Junior U15 Boys</v>
      </c>
      <c r="C45" s="35">
        <v>4</v>
      </c>
      <c r="D45" s="36" t="s">
        <v>29</v>
      </c>
      <c r="E45" s="37"/>
      <c r="F45" s="41" t="s">
        <v>19</v>
      </c>
      <c r="G45" s="38" t="s">
        <v>57</v>
      </c>
    </row>
    <row r="46" spans="1:8" ht="15.75" x14ac:dyDescent="0.25">
      <c r="A46" s="39" t="s">
        <v>118</v>
      </c>
      <c r="B46" s="40" t="str">
        <f>IFERROR(VLOOKUP(D46,'[1]Sorting Lists 500m K2'!$K$3:$L$79,2,FALSE),"")</f>
        <v>Junior U15 Boys</v>
      </c>
      <c r="C46" s="35">
        <v>6</v>
      </c>
      <c r="D46" s="36" t="s">
        <v>32</v>
      </c>
      <c r="E46" s="37"/>
      <c r="F46" s="43" t="s">
        <v>33</v>
      </c>
      <c r="G46" s="38" t="s">
        <v>59</v>
      </c>
    </row>
    <row r="47" spans="1:8" ht="15.75" x14ac:dyDescent="0.25">
      <c r="A47" s="39" t="s">
        <v>119</v>
      </c>
      <c r="B47" s="40" t="str">
        <f>IFERROR(VLOOKUP(D47,'[1]Sorting Lists 500m K2'!$K$3:$L$79,2,FALSE),"")</f>
        <v>Junior U15 Boys</v>
      </c>
      <c r="C47" s="35">
        <v>7</v>
      </c>
      <c r="D47" s="55" t="s">
        <v>34</v>
      </c>
      <c r="E47" s="37"/>
      <c r="F47" s="56" t="s">
        <v>21</v>
      </c>
      <c r="G47" s="38" t="s">
        <v>60</v>
      </c>
    </row>
    <row r="48" spans="1:8" ht="15.75" x14ac:dyDescent="0.25">
      <c r="A48" s="44" t="s">
        <v>120</v>
      </c>
      <c r="B48" s="45" t="s">
        <v>25</v>
      </c>
      <c r="C48" s="46">
        <v>8</v>
      </c>
      <c r="D48" s="47" t="s">
        <v>109</v>
      </c>
      <c r="E48" s="48"/>
      <c r="F48" s="69" t="s">
        <v>15</v>
      </c>
      <c r="G48" s="50" t="s">
        <v>61</v>
      </c>
    </row>
    <row r="49" spans="1:7" x14ac:dyDescent="0.25">
      <c r="A49" s="51"/>
      <c r="B49" s="7"/>
      <c r="C49" s="7"/>
      <c r="D49" s="7"/>
      <c r="E49" s="22"/>
      <c r="F49" s="23"/>
      <c r="G49" s="14"/>
    </row>
    <row r="50" spans="1:7" x14ac:dyDescent="0.25">
      <c r="A50" s="25"/>
      <c r="B50" s="26"/>
      <c r="C50" s="26"/>
      <c r="D50" s="26"/>
      <c r="E50" s="27"/>
      <c r="F50" s="52"/>
      <c r="G50" s="53"/>
    </row>
    <row r="51" spans="1:7" x14ac:dyDescent="0.25">
      <c r="A51" s="23"/>
      <c r="B51" s="7"/>
      <c r="C51" s="7"/>
      <c r="D51" s="7"/>
      <c r="E51" s="22"/>
      <c r="F51" s="23"/>
      <c r="G51" s="54"/>
    </row>
    <row r="52" spans="1:7" ht="15.75" x14ac:dyDescent="0.25">
      <c r="A52" s="1"/>
      <c r="B52" s="2"/>
      <c r="C52" s="3"/>
      <c r="D52" s="3"/>
      <c r="E52" s="3"/>
      <c r="F52" s="3"/>
      <c r="G52" s="4"/>
    </row>
    <row r="53" spans="1:7" ht="15.75" x14ac:dyDescent="0.25">
      <c r="A53" s="5"/>
      <c r="B53" s="6"/>
      <c r="C53" s="7"/>
      <c r="D53" s="7"/>
      <c r="E53" s="7"/>
      <c r="F53" s="7"/>
      <c r="G53" s="8"/>
    </row>
    <row r="54" spans="1:7" ht="15.75" x14ac:dyDescent="0.25">
      <c r="A54" s="5"/>
      <c r="B54" s="6"/>
      <c r="C54" s="7"/>
      <c r="D54" s="7"/>
      <c r="E54" s="7"/>
      <c r="F54" s="7"/>
      <c r="G54" s="8"/>
    </row>
    <row r="55" spans="1:7" ht="15.75" x14ac:dyDescent="0.25">
      <c r="A55" s="5"/>
      <c r="B55" s="6"/>
      <c r="C55" s="7"/>
      <c r="D55" s="7"/>
      <c r="E55" s="7"/>
      <c r="F55" s="7"/>
      <c r="G55" s="8"/>
    </row>
    <row r="56" spans="1:7" ht="15.75" x14ac:dyDescent="0.25">
      <c r="A56" s="5"/>
      <c r="B56" s="6"/>
      <c r="C56" s="7"/>
      <c r="D56" s="7"/>
      <c r="E56" s="7"/>
      <c r="F56" s="7"/>
      <c r="G56" s="8"/>
    </row>
    <row r="57" spans="1:7" ht="15.75" x14ac:dyDescent="0.25">
      <c r="A57" s="5"/>
      <c r="B57" s="6"/>
      <c r="C57" s="7"/>
      <c r="D57" s="7"/>
      <c r="E57" s="7"/>
      <c r="F57" s="7"/>
      <c r="G57" s="9"/>
    </row>
    <row r="58" spans="1:7" ht="18.75" x14ac:dyDescent="0.3">
      <c r="A58" s="10"/>
      <c r="B58" s="11"/>
      <c r="C58" s="11"/>
      <c r="D58" s="11"/>
      <c r="E58" s="12"/>
      <c r="F58" s="13"/>
      <c r="G58" s="14"/>
    </row>
    <row r="59" spans="1:7" ht="18.75" x14ac:dyDescent="0.3">
      <c r="A59" s="15" t="s">
        <v>0</v>
      </c>
      <c r="B59" s="16">
        <f>B34+1</f>
        <v>10</v>
      </c>
      <c r="C59" s="17"/>
      <c r="D59" s="17"/>
      <c r="E59" s="18" t="s">
        <v>1</v>
      </c>
      <c r="F59" s="19" t="s">
        <v>35</v>
      </c>
      <c r="G59" s="19" t="s">
        <v>36</v>
      </c>
    </row>
    <row r="60" spans="1:7" ht="18.75" x14ac:dyDescent="0.3">
      <c r="A60" s="15" t="s">
        <v>4</v>
      </c>
      <c r="B60" s="16" t="str">
        <f>$B$9</f>
        <v>K2 500m</v>
      </c>
      <c r="C60" s="17"/>
      <c r="D60" s="17"/>
      <c r="E60" s="18" t="s">
        <v>6</v>
      </c>
      <c r="F60" s="20" t="str">
        <f>LEFT(F35,6)&amp;B59</f>
        <v>Final 10</v>
      </c>
      <c r="G60" s="19" t="s">
        <v>37</v>
      </c>
    </row>
    <row r="61" spans="1:7" ht="15.75" x14ac:dyDescent="0.25">
      <c r="A61" s="5" t="s">
        <v>7</v>
      </c>
      <c r="B61" s="21">
        <f>B36+$I$10</f>
        <v>0.58333333333333337</v>
      </c>
      <c r="C61" s="7"/>
      <c r="D61" s="7"/>
      <c r="E61" s="22"/>
      <c r="F61" s="23"/>
      <c r="G61" s="14"/>
    </row>
    <row r="62" spans="1:7" x14ac:dyDescent="0.25">
      <c r="A62" s="25"/>
      <c r="B62" s="26"/>
      <c r="C62" s="26"/>
      <c r="D62" s="26"/>
      <c r="E62" s="27"/>
      <c r="F62" s="52"/>
      <c r="G62" s="14"/>
    </row>
    <row r="63" spans="1:7" ht="18.75" x14ac:dyDescent="0.3">
      <c r="A63" s="28" t="s">
        <v>8</v>
      </c>
      <c r="B63" s="29" t="s">
        <v>9</v>
      </c>
      <c r="C63" s="29" t="s">
        <v>10</v>
      </c>
      <c r="D63" s="30" t="s">
        <v>11</v>
      </c>
      <c r="E63" s="31"/>
      <c r="F63" s="28" t="s">
        <v>12</v>
      </c>
      <c r="G63" s="32" t="s">
        <v>13</v>
      </c>
    </row>
    <row r="64" spans="1:7" x14ac:dyDescent="0.25">
      <c r="A64" s="34"/>
      <c r="B64" s="35"/>
      <c r="C64" s="35"/>
      <c r="D64" s="36"/>
      <c r="E64" s="37"/>
      <c r="F64" s="34"/>
      <c r="G64" s="38"/>
    </row>
    <row r="65" spans="1:8" ht="15.75" x14ac:dyDescent="0.25">
      <c r="A65" s="39"/>
      <c r="B65" s="40" t="str">
        <f>IFERROR(VLOOKUP(D65,'[1]Sorting Lists 500m K2'!$K$3:$L$79,2,FALSE),"")</f>
        <v/>
      </c>
      <c r="C65" s="35">
        <v>1</v>
      </c>
      <c r="D65" s="36"/>
      <c r="E65" s="37"/>
      <c r="F65" s="43" t="str">
        <f>IFERROR(VLOOKUP($B65&amp;"_"&amp;IF(COUNTIF($B$14:$B65,$B65)&lt;=COUNTIF('[1]Sorting Lists 500m K2'!$B$3:$B$70,$B65),COUNTIF($B$14:$B65,$B65),),'[1]Sorting Lists 500m K2'!$A$2:$N$81,3,FALSE),"")</f>
        <v/>
      </c>
      <c r="G65" s="38"/>
    </row>
    <row r="66" spans="1:8" ht="15.75" x14ac:dyDescent="0.25">
      <c r="A66" s="39"/>
      <c r="B66" s="40" t="str">
        <f>IFERROR(VLOOKUP(D66,'[1]Sorting Lists 500m K2'!$K$3:$L$79,2,FALSE),"")</f>
        <v/>
      </c>
      <c r="C66" s="35">
        <v>2</v>
      </c>
      <c r="D66" s="36"/>
      <c r="E66" s="37"/>
      <c r="F66" s="41" t="s">
        <v>15</v>
      </c>
      <c r="G66" s="38"/>
    </row>
    <row r="67" spans="1:8" s="33" customFormat="1" ht="15.75" x14ac:dyDescent="0.25">
      <c r="A67" s="39">
        <v>1</v>
      </c>
      <c r="B67" s="40" t="str">
        <f>IFERROR(VLOOKUP(D67,'[1]Sorting Lists 500m K2'!$K$3:$L$79,2,FALSE),"")</f>
        <v>Senior Women</v>
      </c>
      <c r="C67" s="35">
        <v>5</v>
      </c>
      <c r="D67" s="36" t="s">
        <v>40</v>
      </c>
      <c r="E67" s="37"/>
      <c r="F67" s="43" t="s">
        <v>41</v>
      </c>
      <c r="G67" s="38" t="s">
        <v>65</v>
      </c>
      <c r="H67"/>
    </row>
    <row r="68" spans="1:8" ht="15.75" x14ac:dyDescent="0.25">
      <c r="A68" s="39" t="s">
        <v>113</v>
      </c>
      <c r="B68" s="40" t="str">
        <f>IFERROR(VLOOKUP(D68,'[1]Sorting Lists 500m K2'!$K$3:$L$79,2,FALSE),"")</f>
        <v>Junior U18 Girls</v>
      </c>
      <c r="C68" s="35">
        <v>6</v>
      </c>
      <c r="D68" s="36" t="s">
        <v>42</v>
      </c>
      <c r="E68" s="37"/>
      <c r="F68" s="43" t="s">
        <v>19</v>
      </c>
      <c r="G68" s="38" t="s">
        <v>66</v>
      </c>
    </row>
    <row r="69" spans="1:8" ht="15.75" x14ac:dyDescent="0.25">
      <c r="A69" s="39">
        <v>2</v>
      </c>
      <c r="B69" s="40" t="str">
        <f>IFERROR(VLOOKUP(D69,'[1]Sorting Lists 500m K2'!$K$3:$L$79,2,FALSE),"")</f>
        <v>Senior Women</v>
      </c>
      <c r="C69" s="35">
        <v>3</v>
      </c>
      <c r="D69" s="36" t="s">
        <v>38</v>
      </c>
      <c r="E69" s="37"/>
      <c r="F69" s="43" t="s">
        <v>21</v>
      </c>
      <c r="G69" s="42" t="s">
        <v>63</v>
      </c>
    </row>
    <row r="70" spans="1:8" ht="15.75" x14ac:dyDescent="0.25">
      <c r="A70" s="39">
        <v>3</v>
      </c>
      <c r="B70" s="40" t="str">
        <f>IFERROR(VLOOKUP(D70,'[1]Sorting Lists 500m K2'!$K$3:$L$79,2,FALSE),"")</f>
        <v>Senior Women</v>
      </c>
      <c r="C70" s="35">
        <v>8</v>
      </c>
      <c r="D70" s="36" t="s">
        <v>44</v>
      </c>
      <c r="E70" s="37"/>
      <c r="F70" s="41" t="s">
        <v>15</v>
      </c>
      <c r="G70" s="38" t="s">
        <v>68</v>
      </c>
    </row>
    <row r="71" spans="1:8" ht="15.75" x14ac:dyDescent="0.25">
      <c r="A71" s="39" t="s">
        <v>114</v>
      </c>
      <c r="B71" s="40" t="str">
        <f>IFERROR(VLOOKUP(D71,'[1]Sorting Lists 500m K2'!$K$3:$L$79,2,FALSE),"")</f>
        <v>Junior U15 Girls</v>
      </c>
      <c r="C71" s="35">
        <v>4</v>
      </c>
      <c r="D71" s="36" t="s">
        <v>39</v>
      </c>
      <c r="E71" s="37"/>
      <c r="F71" s="43" t="s">
        <v>15</v>
      </c>
      <c r="G71" s="38" t="s">
        <v>64</v>
      </c>
    </row>
    <row r="72" spans="1:8" ht="15.75" x14ac:dyDescent="0.25">
      <c r="A72" s="39" t="s">
        <v>115</v>
      </c>
      <c r="B72" s="40" t="str">
        <f>IFERROR(VLOOKUP(D72,'[1]Sorting Lists 500m K2'!$K$3:$L$79,2,FALSE),"")</f>
        <v>Junior U15 Girls</v>
      </c>
      <c r="C72" s="35">
        <v>7</v>
      </c>
      <c r="D72" s="36" t="s">
        <v>43</v>
      </c>
      <c r="E72" s="37"/>
      <c r="F72" s="43" t="s">
        <v>21</v>
      </c>
      <c r="G72" s="38" t="s">
        <v>67</v>
      </c>
    </row>
    <row r="73" spans="1:8" ht="15.75" x14ac:dyDescent="0.25">
      <c r="A73" s="44"/>
      <c r="B73" s="45" t="str">
        <f>IFERROR(VLOOKUP(D73,'[1]Sorting Lists 500m K2'!$K$3:$L$79,2,FALSE),"")</f>
        <v/>
      </c>
      <c r="C73" s="46">
        <v>9</v>
      </c>
      <c r="D73" s="47"/>
      <c r="E73" s="48"/>
      <c r="F73" s="49" t="str">
        <f>IFERROR(VLOOKUP($B73&amp;"_"&amp;IF(COUNTIF($B$14:$B73,$B73)&lt;=COUNTIF('[1]Sorting Lists 500m K2'!$B$3:$B$70,$B73),COUNTIF($B$14:$B73,$B73),),'[1]Sorting Lists 500m K2'!$A$2:$N$81,3,FALSE),"")</f>
        <v/>
      </c>
      <c r="G73" s="50"/>
    </row>
    <row r="74" spans="1:8" x14ac:dyDescent="0.25">
      <c r="A74" s="51"/>
      <c r="B74" s="7"/>
      <c r="C74" s="7"/>
      <c r="D74" s="7"/>
      <c r="E74" s="22"/>
      <c r="F74" s="23"/>
      <c r="G74" s="14"/>
    </row>
    <row r="75" spans="1:8" x14ac:dyDescent="0.25">
      <c r="A75" s="25"/>
      <c r="B75" s="26"/>
      <c r="C75" s="26"/>
      <c r="D75" s="26"/>
      <c r="E75" s="27"/>
      <c r="F75" s="52"/>
      <c r="G75" s="53"/>
    </row>
    <row r="76" spans="1:8" x14ac:dyDescent="0.25">
      <c r="A76" s="23"/>
      <c r="B76" s="7"/>
      <c r="C76" s="7"/>
      <c r="D76" s="7"/>
      <c r="E76" s="22"/>
      <c r="F76" s="23"/>
      <c r="G76" s="54"/>
    </row>
  </sheetData>
  <mergeCells count="33">
    <mergeCell ref="D72:E72"/>
    <mergeCell ref="D70:E70"/>
    <mergeCell ref="D73:E73"/>
    <mergeCell ref="D68:E68"/>
    <mergeCell ref="D44:E44"/>
    <mergeCell ref="D65:E65"/>
    <mergeCell ref="D66:E66"/>
    <mergeCell ref="D69:E69"/>
    <mergeCell ref="D71:E71"/>
    <mergeCell ref="D67:E67"/>
    <mergeCell ref="D46:E46"/>
    <mergeCell ref="D47:E47"/>
    <mergeCell ref="D48:E48"/>
    <mergeCell ref="D63:E63"/>
    <mergeCell ref="D64:E64"/>
    <mergeCell ref="D39:E39"/>
    <mergeCell ref="D42:E42"/>
    <mergeCell ref="D41:E41"/>
    <mergeCell ref="D40:E40"/>
    <mergeCell ref="D45:E45"/>
    <mergeCell ref="D43:E43"/>
    <mergeCell ref="D20:E20"/>
    <mergeCell ref="D15:E15"/>
    <mergeCell ref="D17:E17"/>
    <mergeCell ref="D19:E19"/>
    <mergeCell ref="D22:E22"/>
    <mergeCell ref="D38:E38"/>
    <mergeCell ref="D12:E12"/>
    <mergeCell ref="D13:E13"/>
    <mergeCell ref="D14:E14"/>
    <mergeCell ref="D21:E21"/>
    <mergeCell ref="D18:E18"/>
    <mergeCell ref="D16:E1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Guppies Results</vt:lpstr>
      <vt:lpstr>500m Results K2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pringled</dc:creator>
  <cp:lastModifiedBy>pringled</cp:lastModifiedBy>
  <dcterms:created xsi:type="dcterms:W3CDTF">2015-08-31T22:54:51Z</dcterms:created>
  <dcterms:modified xsi:type="dcterms:W3CDTF">2015-09-01T12:36:18Z</dcterms:modified>
</cp:coreProperties>
</file>